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lever-my.sharepoint.com/personal/adrienn_sari_unilever_com/Documents/2026/Árbeállítás/árlista/"/>
    </mc:Choice>
  </mc:AlternateContent>
  <xr:revisionPtr revIDLastSave="0" documentId="8_{4AA8CDC5-A1F7-45E2-BC93-8F2CD3A66A2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UFS Aktuális árlista" sheetId="2" r:id="rId1"/>
    <sheet name="Tenderkiírás" sheetId="4" r:id="rId2"/>
    <sheet name="Tenderelszámolás" sheetId="1" r:id="rId3"/>
  </sheets>
  <definedNames>
    <definedName name="_xlnm._FilterDatabase" localSheetId="0" hidden="1">'UFS Aktuális árlista'!$A$5:$Q$164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3" i="2" l="1"/>
  <c r="I193" i="2" s="1"/>
  <c r="H192" i="2"/>
  <c r="I192" i="2" s="1"/>
  <c r="H190" i="2"/>
  <c r="I190" i="2" s="1"/>
  <c r="H189" i="2"/>
  <c r="I189" i="2" s="1"/>
  <c r="H188" i="2"/>
  <c r="I188" i="2" s="1"/>
  <c r="H187" i="2"/>
  <c r="I187" i="2" s="1"/>
  <c r="H185" i="2"/>
  <c r="I185" i="2" s="1"/>
  <c r="H184" i="2"/>
  <c r="I184" i="2" s="1"/>
  <c r="H183" i="2"/>
  <c r="I183" i="2" s="1"/>
  <c r="H182" i="2"/>
  <c r="I182" i="2" s="1"/>
  <c r="L181" i="2"/>
  <c r="H181" i="2"/>
  <c r="I181" i="2" s="1"/>
  <c r="L180" i="2"/>
  <c r="H180" i="2"/>
  <c r="I180" i="2" s="1"/>
  <c r="H179" i="2"/>
  <c r="I179" i="2" s="1"/>
  <c r="H178" i="2"/>
  <c r="I178" i="2" s="1"/>
  <c r="H177" i="2"/>
  <c r="I177" i="2" s="1"/>
  <c r="H176" i="2"/>
  <c r="I176" i="2" s="1"/>
  <c r="H175" i="2"/>
  <c r="I175" i="2" s="1"/>
  <c r="H174" i="2"/>
  <c r="I174" i="2" s="1"/>
  <c r="H173" i="2"/>
  <c r="I173" i="2" s="1"/>
  <c r="H172" i="2"/>
  <c r="I172" i="2" s="1"/>
  <c r="H171" i="2"/>
  <c r="I171" i="2" s="1"/>
  <c r="H170" i="2"/>
  <c r="I170" i="2" s="1"/>
  <c r="H169" i="2"/>
  <c r="I169" i="2" s="1"/>
  <c r="H168" i="2"/>
  <c r="I168" i="2" s="1"/>
  <c r="H166" i="2"/>
  <c r="I166" i="2" s="1"/>
  <c r="H165" i="2"/>
  <c r="I165" i="2" s="1"/>
  <c r="H164" i="2"/>
  <c r="I164" i="2" s="1"/>
  <c r="H163" i="2"/>
  <c r="I163" i="2" s="1"/>
  <c r="H161" i="2"/>
  <c r="I161" i="2" s="1"/>
  <c r="H160" i="2"/>
  <c r="I160" i="2" s="1"/>
  <c r="H159" i="2"/>
  <c r="I159" i="2" s="1"/>
  <c r="H158" i="2"/>
  <c r="I158" i="2" s="1"/>
  <c r="H157" i="2"/>
  <c r="I157" i="2" s="1"/>
  <c r="H156" i="2"/>
  <c r="I156" i="2" s="1"/>
  <c r="H155" i="2"/>
  <c r="I155" i="2" s="1"/>
  <c r="H154" i="2"/>
  <c r="I154" i="2" s="1"/>
  <c r="H153" i="2"/>
  <c r="I153" i="2" s="1"/>
  <c r="H152" i="2"/>
  <c r="I152" i="2" s="1"/>
  <c r="H151" i="2"/>
  <c r="I151" i="2" s="1"/>
  <c r="H150" i="2"/>
  <c r="I150" i="2" s="1"/>
  <c r="H149" i="2"/>
  <c r="I149" i="2" s="1"/>
  <c r="H148" i="2"/>
  <c r="I148" i="2" s="1"/>
  <c r="H147" i="2"/>
  <c r="I147" i="2" s="1"/>
  <c r="H146" i="2"/>
  <c r="I146" i="2" s="1"/>
  <c r="H145" i="2"/>
  <c r="I145" i="2" s="1"/>
  <c r="H143" i="2"/>
  <c r="I143" i="2" s="1"/>
  <c r="H141" i="2"/>
  <c r="I141" i="2" s="1"/>
  <c r="H139" i="2"/>
  <c r="I139" i="2" s="1"/>
  <c r="H138" i="2"/>
  <c r="I138" i="2" s="1"/>
  <c r="H137" i="2"/>
  <c r="I137" i="2" s="1"/>
  <c r="H136" i="2"/>
  <c r="I136" i="2" s="1"/>
  <c r="H134" i="2"/>
  <c r="I134" i="2" s="1"/>
  <c r="H133" i="2"/>
  <c r="I133" i="2" s="1"/>
  <c r="H132" i="2"/>
  <c r="I132" i="2" s="1"/>
  <c r="H130" i="2"/>
  <c r="I130" i="2" s="1"/>
  <c r="H129" i="2"/>
  <c r="I129" i="2" s="1"/>
  <c r="H128" i="2"/>
  <c r="I128" i="2" s="1"/>
  <c r="H126" i="2"/>
  <c r="I126" i="2" s="1"/>
  <c r="H125" i="2"/>
  <c r="I125" i="2" s="1"/>
  <c r="H124" i="2"/>
  <c r="I124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5" i="2"/>
  <c r="I115" i="2" s="1"/>
  <c r="H113" i="2"/>
  <c r="I113" i="2" s="1"/>
  <c r="H112" i="2"/>
  <c r="I112" i="2" s="1"/>
  <c r="H111" i="2"/>
  <c r="I111" i="2" s="1"/>
  <c r="H109" i="2"/>
  <c r="I109" i="2" s="1"/>
  <c r="H108" i="2"/>
  <c r="I108" i="2" s="1"/>
  <c r="H107" i="2"/>
  <c r="I107" i="2" s="1"/>
  <c r="H106" i="2"/>
  <c r="I106" i="2" s="1"/>
  <c r="H105" i="2"/>
  <c r="I105" i="2" s="1"/>
  <c r="H104" i="2"/>
  <c r="I104" i="2" s="1"/>
  <c r="H102" i="2"/>
  <c r="I102" i="2" s="1"/>
  <c r="H101" i="2"/>
  <c r="I101" i="2" s="1"/>
  <c r="H100" i="2"/>
  <c r="I100" i="2" s="1"/>
  <c r="H98" i="2"/>
  <c r="I98" i="2" s="1"/>
  <c r="H96" i="2"/>
  <c r="I96" i="2" s="1"/>
  <c r="H95" i="2"/>
  <c r="I95" i="2" s="1"/>
  <c r="H94" i="2"/>
  <c r="I94" i="2" s="1"/>
  <c r="H93" i="2"/>
  <c r="I93" i="2" s="1"/>
  <c r="H92" i="2"/>
  <c r="I92" i="2" s="1"/>
  <c r="H90" i="2"/>
  <c r="I90" i="2" s="1"/>
  <c r="H89" i="2"/>
  <c r="I89" i="2" s="1"/>
  <c r="H88" i="2"/>
  <c r="I88" i="2" s="1"/>
  <c r="H86" i="2"/>
  <c r="I86" i="2" s="1"/>
  <c r="H85" i="2"/>
  <c r="I85" i="2" s="1"/>
  <c r="H83" i="2"/>
  <c r="I83" i="2" s="1"/>
  <c r="H82" i="2"/>
  <c r="I82" i="2" s="1"/>
  <c r="H81" i="2"/>
  <c r="I81" i="2" s="1"/>
  <c r="H79" i="2"/>
  <c r="I79" i="2" s="1"/>
  <c r="H78" i="2"/>
  <c r="I78" i="2" s="1"/>
  <c r="H77" i="2"/>
  <c r="I77" i="2" s="1"/>
  <c r="H76" i="2"/>
  <c r="I76" i="2" s="1"/>
  <c r="H75" i="2"/>
  <c r="I75" i="2" s="1"/>
  <c r="H73" i="2"/>
  <c r="I73" i="2" s="1"/>
  <c r="G71" i="2"/>
  <c r="H71" i="2" s="1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3" i="2"/>
  <c r="I63" i="2" s="1"/>
  <c r="H62" i="2"/>
  <c r="I62" i="2" s="1"/>
  <c r="H61" i="2"/>
  <c r="I61" i="2" s="1"/>
  <c r="H60" i="2"/>
  <c r="I60" i="2" s="1"/>
  <c r="H58" i="2"/>
  <c r="I58" i="2" s="1"/>
  <c r="H57" i="2"/>
  <c r="I57" i="2" s="1"/>
  <c r="H56" i="2"/>
  <c r="I56" i="2" s="1"/>
  <c r="H55" i="2"/>
  <c r="I55" i="2" s="1"/>
  <c r="H54" i="2"/>
  <c r="I54" i="2" s="1"/>
  <c r="G53" i="2"/>
  <c r="H53" i="2" s="1"/>
  <c r="I53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7" i="2"/>
  <c r="I37" i="2" s="1"/>
  <c r="H36" i="2"/>
  <c r="I36" i="2" s="1"/>
  <c r="H35" i="2"/>
  <c r="I35" i="2" s="1"/>
  <c r="H33" i="2"/>
  <c r="I33" i="2" s="1"/>
  <c r="H32" i="2"/>
  <c r="I32" i="2" s="1"/>
  <c r="H31" i="2"/>
  <c r="I31" i="2" s="1"/>
  <c r="H30" i="2"/>
  <c r="I30" i="2" s="1"/>
  <c r="H28" i="2"/>
  <c r="I28" i="2" s="1"/>
  <c r="H26" i="2"/>
  <c r="I26" i="2" s="1"/>
  <c r="H24" i="2"/>
  <c r="I24" i="2" s="1"/>
  <c r="H23" i="2"/>
  <c r="I23" i="2" s="1"/>
  <c r="H22" i="2"/>
  <c r="I22" i="2" s="1"/>
  <c r="H21" i="2"/>
  <c r="I21" i="2" s="1"/>
  <c r="G19" i="2"/>
  <c r="H19" i="2" s="1"/>
  <c r="I19" i="2" s="1"/>
  <c r="H18" i="2"/>
  <c r="I18" i="2" s="1"/>
  <c r="H17" i="2"/>
  <c r="I17" i="2" s="1"/>
  <c r="H16" i="2"/>
  <c r="I16" i="2" s="1"/>
  <c r="H15" i="2"/>
  <c r="I15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K21" i="4"/>
  <c r="M21" i="4" s="1"/>
  <c r="L21" i="4"/>
  <c r="K22" i="4"/>
  <c r="M22" i="4" s="1"/>
  <c r="L22" i="4"/>
  <c r="K23" i="4"/>
  <c r="M23" i="4" s="1"/>
  <c r="L23" i="4"/>
  <c r="K24" i="4"/>
  <c r="M24" i="4" s="1"/>
  <c r="L24" i="4"/>
  <c r="K25" i="4"/>
  <c r="M25" i="4" s="1"/>
  <c r="L25" i="4"/>
  <c r="K26" i="4"/>
  <c r="M26" i="4" s="1"/>
  <c r="L26" i="4"/>
  <c r="K27" i="4"/>
  <c r="M27" i="4" s="1"/>
  <c r="L27" i="4"/>
  <c r="K28" i="4"/>
  <c r="M28" i="4" s="1"/>
  <c r="L28" i="4"/>
  <c r="K29" i="4"/>
  <c r="M29" i="4" s="1"/>
  <c r="L29" i="4"/>
  <c r="K30" i="4"/>
  <c r="M30" i="4" s="1"/>
  <c r="L30" i="4"/>
  <c r="K31" i="4"/>
  <c r="M31" i="4" s="1"/>
  <c r="L31" i="4"/>
  <c r="K32" i="4"/>
  <c r="M32" i="4" s="1"/>
  <c r="L32" i="4"/>
  <c r="K33" i="4"/>
  <c r="M33" i="4" s="1"/>
  <c r="L33" i="4"/>
  <c r="K34" i="4"/>
  <c r="M34" i="4" s="1"/>
  <c r="L34" i="4"/>
  <c r="K35" i="4"/>
  <c r="M35" i="4" s="1"/>
  <c r="L35" i="4"/>
  <c r="K36" i="4"/>
  <c r="M36" i="4" s="1"/>
  <c r="L36" i="4"/>
  <c r="K37" i="4"/>
  <c r="M37" i="4" s="1"/>
  <c r="L37" i="4"/>
  <c r="K38" i="4"/>
  <c r="M38" i="4" s="1"/>
  <c r="L38" i="4"/>
  <c r="K39" i="4"/>
  <c r="M39" i="4" s="1"/>
  <c r="L39" i="4"/>
  <c r="K40" i="4"/>
  <c r="M40" i="4" s="1"/>
  <c r="L40" i="4"/>
  <c r="K41" i="4"/>
  <c r="M41" i="4" s="1"/>
  <c r="L41" i="4"/>
  <c r="K42" i="4"/>
  <c r="M42" i="4" s="1"/>
  <c r="L42" i="4"/>
  <c r="K43" i="4"/>
  <c r="M43" i="4" s="1"/>
  <c r="L43" i="4"/>
  <c r="K44" i="4"/>
  <c r="M44" i="4" s="1"/>
  <c r="L44" i="4"/>
  <c r="K45" i="4"/>
  <c r="M45" i="4" s="1"/>
  <c r="L45" i="4"/>
  <c r="K46" i="4"/>
  <c r="M46" i="4" s="1"/>
  <c r="L46" i="4"/>
  <c r="K47" i="4"/>
  <c r="M47" i="4" s="1"/>
  <c r="L47" i="4"/>
  <c r="K48" i="4"/>
  <c r="M48" i="4" s="1"/>
  <c r="L48" i="4"/>
  <c r="K49" i="4"/>
  <c r="M49" i="4" s="1"/>
  <c r="L49" i="4"/>
  <c r="K50" i="4"/>
  <c r="M50" i="4" s="1"/>
  <c r="L50" i="4"/>
  <c r="K51" i="4"/>
  <c r="M51" i="4" s="1"/>
  <c r="L51" i="4"/>
  <c r="K52" i="4"/>
  <c r="M52" i="4" s="1"/>
  <c r="L52" i="4"/>
  <c r="K53" i="4"/>
  <c r="M53" i="4" s="1"/>
  <c r="L53" i="4"/>
  <c r="K54" i="4"/>
  <c r="M54" i="4" s="1"/>
  <c r="L54" i="4"/>
  <c r="K55" i="4"/>
  <c r="M55" i="4" s="1"/>
  <c r="L55" i="4"/>
  <c r="K56" i="4"/>
  <c r="M56" i="4" s="1"/>
  <c r="L56" i="4"/>
  <c r="K57" i="4"/>
  <c r="M57" i="4" s="1"/>
  <c r="L57" i="4"/>
  <c r="K58" i="4"/>
  <c r="M58" i="4" s="1"/>
  <c r="L58" i="4"/>
  <c r="K59" i="4"/>
  <c r="M59" i="4" s="1"/>
  <c r="L59" i="4"/>
  <c r="K60" i="4"/>
  <c r="M60" i="4" s="1"/>
  <c r="L60" i="4"/>
  <c r="K61" i="4"/>
  <c r="M61" i="4" s="1"/>
  <c r="L61" i="4"/>
  <c r="K62" i="4"/>
  <c r="M62" i="4" s="1"/>
  <c r="L62" i="4"/>
  <c r="K63" i="4"/>
  <c r="M63" i="4" s="1"/>
  <c r="L63" i="4"/>
  <c r="K64" i="4"/>
  <c r="M64" i="4" s="1"/>
  <c r="L64" i="4"/>
  <c r="K65" i="4"/>
  <c r="M65" i="4" s="1"/>
  <c r="L65" i="4"/>
  <c r="K66" i="4"/>
  <c r="M66" i="4" s="1"/>
  <c r="L66" i="4"/>
  <c r="K67" i="4"/>
  <c r="M67" i="4" s="1"/>
  <c r="L67" i="4"/>
  <c r="K68" i="4"/>
  <c r="M68" i="4" s="1"/>
  <c r="L68" i="4"/>
  <c r="K69" i="4"/>
  <c r="M69" i="4" s="1"/>
  <c r="L69" i="4"/>
  <c r="K70" i="4"/>
  <c r="M70" i="4" s="1"/>
  <c r="L70" i="4"/>
  <c r="K71" i="4"/>
  <c r="M71" i="4" s="1"/>
  <c r="L71" i="4"/>
  <c r="K72" i="4"/>
  <c r="M72" i="4" s="1"/>
  <c r="L72" i="4"/>
  <c r="K73" i="4"/>
  <c r="M73" i="4" s="1"/>
  <c r="L73" i="4"/>
  <c r="K74" i="4"/>
  <c r="M74" i="4" s="1"/>
  <c r="L74" i="4"/>
  <c r="K75" i="4"/>
  <c r="M75" i="4" s="1"/>
  <c r="L75" i="4"/>
  <c r="K76" i="4"/>
  <c r="M76" i="4" s="1"/>
  <c r="L76" i="4"/>
  <c r="K77" i="4"/>
  <c r="M77" i="4" s="1"/>
  <c r="L77" i="4"/>
  <c r="K78" i="4"/>
  <c r="M78" i="4" s="1"/>
  <c r="L78" i="4"/>
  <c r="K79" i="4"/>
  <c r="M79" i="4" s="1"/>
  <c r="L79" i="4"/>
  <c r="K80" i="4"/>
  <c r="M80" i="4" s="1"/>
  <c r="L80" i="4"/>
  <c r="K81" i="4"/>
  <c r="M81" i="4" s="1"/>
  <c r="L81" i="4"/>
  <c r="K82" i="4"/>
  <c r="M82" i="4" s="1"/>
  <c r="L82" i="4"/>
  <c r="K83" i="4"/>
  <c r="M83" i="4" s="1"/>
  <c r="L83" i="4"/>
  <c r="K84" i="4"/>
  <c r="M84" i="4" s="1"/>
  <c r="L84" i="4"/>
  <c r="K85" i="4"/>
  <c r="M85" i="4" s="1"/>
  <c r="L85" i="4"/>
  <c r="K86" i="4"/>
  <c r="M86" i="4" s="1"/>
  <c r="L86" i="4"/>
  <c r="K87" i="4"/>
  <c r="M87" i="4" s="1"/>
  <c r="L87" i="4"/>
  <c r="K88" i="4"/>
  <c r="M88" i="4" s="1"/>
  <c r="L88" i="4"/>
  <c r="K89" i="4"/>
  <c r="M89" i="4" s="1"/>
  <c r="L89" i="4"/>
  <c r="K90" i="4"/>
  <c r="M90" i="4" s="1"/>
  <c r="L90" i="4"/>
  <c r="K91" i="4"/>
  <c r="M91" i="4" s="1"/>
  <c r="L91" i="4"/>
  <c r="K92" i="4"/>
  <c r="M92" i="4" s="1"/>
  <c r="L92" i="4"/>
  <c r="K93" i="4"/>
  <c r="M93" i="4" s="1"/>
  <c r="L93" i="4"/>
  <c r="K94" i="4"/>
  <c r="M94" i="4" s="1"/>
  <c r="L94" i="4"/>
  <c r="K95" i="4"/>
  <c r="M95" i="4" s="1"/>
  <c r="L95" i="4"/>
  <c r="K96" i="4"/>
  <c r="M96" i="4" s="1"/>
  <c r="L96" i="4"/>
  <c r="K97" i="4"/>
  <c r="M97" i="4" s="1"/>
  <c r="L97" i="4"/>
  <c r="K98" i="4"/>
  <c r="M98" i="4" s="1"/>
  <c r="L98" i="4"/>
  <c r="K99" i="4"/>
  <c r="M99" i="4" s="1"/>
  <c r="L99" i="4"/>
  <c r="K100" i="4"/>
  <c r="M100" i="4" s="1"/>
  <c r="L100" i="4"/>
  <c r="K101" i="4"/>
  <c r="M101" i="4" s="1"/>
  <c r="L101" i="4"/>
  <c r="K102" i="4"/>
  <c r="M102" i="4" s="1"/>
  <c r="L102" i="4"/>
  <c r="K103" i="4"/>
  <c r="M103" i="4" s="1"/>
  <c r="L103" i="4"/>
  <c r="K104" i="4"/>
  <c r="M104" i="4" s="1"/>
  <c r="L104" i="4"/>
  <c r="K105" i="4"/>
  <c r="M105" i="4" s="1"/>
  <c r="L105" i="4"/>
  <c r="K106" i="4"/>
  <c r="M106" i="4" s="1"/>
  <c r="L106" i="4"/>
  <c r="K107" i="4"/>
  <c r="M107" i="4" s="1"/>
  <c r="L107" i="4"/>
  <c r="K108" i="4"/>
  <c r="M108" i="4" s="1"/>
  <c r="L108" i="4"/>
  <c r="K109" i="4"/>
  <c r="M109" i="4" s="1"/>
  <c r="L109" i="4"/>
  <c r="K110" i="4"/>
  <c r="M110" i="4" s="1"/>
  <c r="L110" i="4"/>
  <c r="K111" i="4"/>
  <c r="M111" i="4" s="1"/>
  <c r="L111" i="4"/>
  <c r="K112" i="4"/>
  <c r="M112" i="4" s="1"/>
  <c r="L112" i="4"/>
  <c r="K113" i="4"/>
  <c r="M113" i="4" s="1"/>
  <c r="L113" i="4"/>
  <c r="K114" i="4"/>
  <c r="M114" i="4" s="1"/>
  <c r="L114" i="4"/>
  <c r="K115" i="4"/>
  <c r="M115" i="4" s="1"/>
  <c r="L115" i="4"/>
  <c r="K116" i="4"/>
  <c r="M116" i="4" s="1"/>
  <c r="L116" i="4"/>
  <c r="K117" i="4"/>
  <c r="M117" i="4" s="1"/>
  <c r="L117" i="4"/>
  <c r="K118" i="4"/>
  <c r="M118" i="4" s="1"/>
  <c r="L118" i="4"/>
  <c r="K119" i="4"/>
  <c r="M119" i="4" s="1"/>
  <c r="L119" i="4"/>
  <c r="K120" i="4"/>
  <c r="M120" i="4" s="1"/>
  <c r="L120" i="4"/>
  <c r="K121" i="4"/>
  <c r="M121" i="4" s="1"/>
  <c r="L121" i="4"/>
  <c r="K122" i="4"/>
  <c r="M122" i="4" s="1"/>
  <c r="L122" i="4"/>
  <c r="K123" i="4"/>
  <c r="M123" i="4" s="1"/>
  <c r="L123" i="4"/>
  <c r="K124" i="4"/>
  <c r="M124" i="4" s="1"/>
  <c r="L124" i="4"/>
  <c r="K125" i="4"/>
  <c r="M125" i="4" s="1"/>
  <c r="L125" i="4"/>
  <c r="K126" i="4"/>
  <c r="M126" i="4" s="1"/>
  <c r="L126" i="4"/>
  <c r="K127" i="4"/>
  <c r="M127" i="4" s="1"/>
  <c r="L127" i="4"/>
  <c r="K128" i="4"/>
  <c r="M128" i="4" s="1"/>
  <c r="L128" i="4"/>
  <c r="K129" i="4"/>
  <c r="M129" i="4" s="1"/>
  <c r="L129" i="4"/>
  <c r="K130" i="4"/>
  <c r="M130" i="4" s="1"/>
  <c r="L130" i="4"/>
  <c r="K131" i="4"/>
  <c r="M131" i="4" s="1"/>
  <c r="L131" i="4"/>
  <c r="K132" i="4"/>
  <c r="M132" i="4" s="1"/>
  <c r="L132" i="4"/>
  <c r="K133" i="4"/>
  <c r="M133" i="4" s="1"/>
  <c r="L133" i="4"/>
  <c r="K134" i="4"/>
  <c r="M134" i="4" s="1"/>
  <c r="L134" i="4"/>
  <c r="K135" i="4"/>
  <c r="M135" i="4" s="1"/>
  <c r="L135" i="4"/>
  <c r="K136" i="4"/>
  <c r="M136" i="4" s="1"/>
  <c r="L136" i="4"/>
  <c r="K137" i="4"/>
  <c r="M137" i="4" s="1"/>
  <c r="L137" i="4"/>
  <c r="K138" i="4"/>
  <c r="M138" i="4" s="1"/>
  <c r="L138" i="4"/>
  <c r="K139" i="4"/>
  <c r="M139" i="4" s="1"/>
  <c r="L139" i="4"/>
  <c r="K140" i="4"/>
  <c r="M140" i="4" s="1"/>
  <c r="L140" i="4"/>
  <c r="K141" i="4"/>
  <c r="M141" i="4" s="1"/>
  <c r="L141" i="4"/>
  <c r="K142" i="4"/>
  <c r="M142" i="4" s="1"/>
  <c r="L142" i="4"/>
  <c r="K143" i="4"/>
  <c r="M143" i="4" s="1"/>
  <c r="L143" i="4"/>
  <c r="K144" i="4"/>
  <c r="M144" i="4" s="1"/>
  <c r="L144" i="4"/>
  <c r="K145" i="4"/>
  <c r="M145" i="4" s="1"/>
  <c r="L145" i="4"/>
  <c r="K146" i="4"/>
  <c r="M146" i="4" s="1"/>
  <c r="L146" i="4"/>
  <c r="K147" i="4"/>
  <c r="M147" i="4" s="1"/>
  <c r="L147" i="4"/>
  <c r="K148" i="4"/>
  <c r="M148" i="4" s="1"/>
  <c r="L148" i="4"/>
  <c r="K149" i="4"/>
  <c r="M149" i="4" s="1"/>
  <c r="L149" i="4"/>
  <c r="K150" i="4"/>
  <c r="M150" i="4" s="1"/>
  <c r="L150" i="4"/>
  <c r="K151" i="4"/>
  <c r="M151" i="4" s="1"/>
  <c r="L151" i="4"/>
  <c r="K152" i="4"/>
  <c r="M152" i="4" s="1"/>
  <c r="L152" i="4"/>
  <c r="K153" i="4"/>
  <c r="M153" i="4" s="1"/>
  <c r="L153" i="4"/>
  <c r="K154" i="4"/>
  <c r="M154" i="4" s="1"/>
  <c r="L154" i="4"/>
  <c r="K155" i="4"/>
  <c r="M155" i="4" s="1"/>
  <c r="L155" i="4"/>
  <c r="K156" i="4"/>
  <c r="M156" i="4" s="1"/>
  <c r="L156" i="4"/>
  <c r="K157" i="4"/>
  <c r="M157" i="4" s="1"/>
  <c r="L157" i="4"/>
  <c r="K158" i="4"/>
  <c r="M158" i="4" s="1"/>
  <c r="L158" i="4"/>
  <c r="K159" i="4"/>
  <c r="M159" i="4" s="1"/>
  <c r="L159" i="4"/>
  <c r="K160" i="4"/>
  <c r="M160" i="4" s="1"/>
  <c r="L160" i="4"/>
  <c r="K161" i="4"/>
  <c r="M161" i="4" s="1"/>
  <c r="L161" i="4"/>
  <c r="K162" i="4"/>
  <c r="M162" i="4" s="1"/>
  <c r="L162" i="4"/>
  <c r="K163" i="4"/>
  <c r="M163" i="4" s="1"/>
  <c r="L163" i="4"/>
  <c r="K164" i="4"/>
  <c r="M164" i="4" s="1"/>
  <c r="L164" i="4"/>
  <c r="K165" i="4"/>
  <c r="M165" i="4" s="1"/>
  <c r="L165" i="4"/>
  <c r="K166" i="4"/>
  <c r="M166" i="4" s="1"/>
  <c r="L166" i="4"/>
  <c r="K167" i="4"/>
  <c r="M167" i="4" s="1"/>
  <c r="L167" i="4"/>
  <c r="K168" i="4"/>
  <c r="M168" i="4" s="1"/>
  <c r="L168" i="4"/>
  <c r="K169" i="4"/>
  <c r="M169" i="4" s="1"/>
  <c r="L169" i="4"/>
  <c r="K170" i="4"/>
  <c r="M170" i="4" s="1"/>
  <c r="L170" i="4"/>
  <c r="K171" i="4"/>
  <c r="M171" i="4" s="1"/>
  <c r="L171" i="4"/>
  <c r="K172" i="4"/>
  <c r="M172" i="4" s="1"/>
  <c r="L172" i="4"/>
  <c r="K173" i="4"/>
  <c r="M173" i="4" s="1"/>
  <c r="L173" i="4"/>
  <c r="K174" i="4"/>
  <c r="M174" i="4" s="1"/>
  <c r="L174" i="4"/>
  <c r="K175" i="4"/>
  <c r="M175" i="4" s="1"/>
  <c r="L175" i="4"/>
  <c r="K176" i="4"/>
  <c r="M176" i="4" s="1"/>
  <c r="L176" i="4"/>
  <c r="K177" i="4"/>
  <c r="M177" i="4" s="1"/>
  <c r="L177" i="4"/>
  <c r="K178" i="4"/>
  <c r="M178" i="4" s="1"/>
  <c r="L178" i="4"/>
  <c r="K179" i="4"/>
  <c r="M179" i="4" s="1"/>
  <c r="L179" i="4"/>
  <c r="K180" i="4"/>
  <c r="M180" i="4" s="1"/>
  <c r="L180" i="4"/>
  <c r="K181" i="4"/>
  <c r="M181" i="4" s="1"/>
  <c r="L181" i="4"/>
  <c r="K182" i="4"/>
  <c r="M182" i="4" s="1"/>
  <c r="L182" i="4"/>
  <c r="K183" i="4"/>
  <c r="M183" i="4" s="1"/>
  <c r="L183" i="4"/>
  <c r="K184" i="4"/>
  <c r="M184" i="4" s="1"/>
  <c r="L184" i="4"/>
  <c r="K185" i="4"/>
  <c r="M185" i="4" s="1"/>
  <c r="L185" i="4"/>
  <c r="K186" i="4"/>
  <c r="M186" i="4" s="1"/>
  <c r="L186" i="4"/>
  <c r="K187" i="4"/>
  <c r="M187" i="4" s="1"/>
  <c r="L187" i="4"/>
  <c r="K188" i="4"/>
  <c r="M188" i="4" s="1"/>
  <c r="L188" i="4"/>
  <c r="K189" i="4"/>
  <c r="M189" i="4" s="1"/>
  <c r="L189" i="4"/>
  <c r="K190" i="4"/>
  <c r="M190" i="4" s="1"/>
  <c r="L190" i="4"/>
  <c r="K191" i="4"/>
  <c r="M191" i="4" s="1"/>
  <c r="L191" i="4"/>
  <c r="K192" i="4"/>
  <c r="M192" i="4" s="1"/>
  <c r="L192" i="4"/>
  <c r="K193" i="4"/>
  <c r="M193" i="4" s="1"/>
  <c r="L193" i="4"/>
  <c r="K194" i="4"/>
  <c r="M194" i="4" s="1"/>
  <c r="L194" i="4"/>
  <c r="K195" i="4"/>
  <c r="M195" i="4" s="1"/>
  <c r="L195" i="4"/>
  <c r="K196" i="4"/>
  <c r="M196" i="4" s="1"/>
  <c r="L196" i="4"/>
  <c r="K197" i="4"/>
  <c r="M197" i="4" s="1"/>
  <c r="L197" i="4"/>
  <c r="K198" i="4"/>
  <c r="M198" i="4" s="1"/>
  <c r="L198" i="4"/>
  <c r="K199" i="4"/>
  <c r="M199" i="4" s="1"/>
  <c r="L199" i="4"/>
  <c r="K200" i="4"/>
  <c r="M200" i="4" s="1"/>
  <c r="L200" i="4"/>
  <c r="K201" i="4"/>
  <c r="M201" i="4" s="1"/>
  <c r="L201" i="4"/>
  <c r="K202" i="4"/>
  <c r="M202" i="4" s="1"/>
  <c r="L202" i="4"/>
  <c r="K203" i="4"/>
  <c r="M203" i="4" s="1"/>
  <c r="L203" i="4"/>
  <c r="K204" i="4"/>
  <c r="M204" i="4" s="1"/>
  <c r="L204" i="4"/>
  <c r="K205" i="4"/>
  <c r="M205" i="4" s="1"/>
  <c r="L205" i="4"/>
  <c r="K206" i="4"/>
  <c r="M206" i="4" s="1"/>
  <c r="L206" i="4"/>
  <c r="K207" i="4"/>
  <c r="M207" i="4" s="1"/>
  <c r="L207" i="4"/>
  <c r="K208" i="4"/>
  <c r="M208" i="4" s="1"/>
  <c r="L208" i="4"/>
  <c r="K209" i="4"/>
  <c r="M209" i="4" s="1"/>
  <c r="L209" i="4"/>
  <c r="K210" i="4"/>
  <c r="M210" i="4" s="1"/>
  <c r="L210" i="4"/>
  <c r="K211" i="4"/>
  <c r="M211" i="4" s="1"/>
  <c r="L211" i="4"/>
  <c r="K212" i="4"/>
  <c r="M212" i="4" s="1"/>
  <c r="L212" i="4"/>
  <c r="K213" i="4"/>
  <c r="M213" i="4" s="1"/>
  <c r="L213" i="4"/>
  <c r="K214" i="4"/>
  <c r="M214" i="4" s="1"/>
  <c r="L214" i="4"/>
  <c r="K215" i="4"/>
  <c r="M215" i="4" s="1"/>
  <c r="L215" i="4"/>
  <c r="K216" i="4"/>
  <c r="M216" i="4" s="1"/>
  <c r="L216" i="4"/>
  <c r="K217" i="4"/>
  <c r="M217" i="4" s="1"/>
  <c r="L217" i="4"/>
  <c r="K218" i="4"/>
  <c r="M218" i="4" s="1"/>
  <c r="L218" i="4"/>
  <c r="K219" i="4"/>
  <c r="M219" i="4" s="1"/>
  <c r="L219" i="4"/>
  <c r="K220" i="4"/>
  <c r="M220" i="4" s="1"/>
  <c r="L220" i="4"/>
  <c r="K221" i="4"/>
  <c r="M221" i="4" s="1"/>
  <c r="L221" i="4"/>
  <c r="K222" i="4"/>
  <c r="M222" i="4" s="1"/>
  <c r="L222" i="4"/>
  <c r="K223" i="4"/>
  <c r="M223" i="4" s="1"/>
  <c r="L223" i="4"/>
  <c r="K224" i="4"/>
  <c r="M224" i="4" s="1"/>
  <c r="L224" i="4"/>
  <c r="K225" i="4"/>
  <c r="M225" i="4" s="1"/>
  <c r="L225" i="4"/>
  <c r="K226" i="4"/>
  <c r="M226" i="4" s="1"/>
  <c r="L226" i="4"/>
  <c r="K227" i="4"/>
  <c r="M227" i="4" s="1"/>
  <c r="L227" i="4"/>
  <c r="K228" i="4"/>
  <c r="M228" i="4" s="1"/>
  <c r="L228" i="4"/>
  <c r="K229" i="4"/>
  <c r="M229" i="4" s="1"/>
  <c r="L229" i="4"/>
  <c r="K230" i="4"/>
  <c r="M230" i="4" s="1"/>
  <c r="L230" i="4"/>
  <c r="K231" i="4"/>
  <c r="M231" i="4" s="1"/>
  <c r="L231" i="4"/>
  <c r="K232" i="4"/>
  <c r="M232" i="4" s="1"/>
  <c r="L232" i="4"/>
  <c r="K233" i="4"/>
  <c r="M233" i="4" s="1"/>
  <c r="L233" i="4"/>
  <c r="K234" i="4"/>
  <c r="M234" i="4" s="1"/>
  <c r="L234" i="4"/>
  <c r="K235" i="4"/>
  <c r="M235" i="4" s="1"/>
  <c r="L235" i="4"/>
  <c r="K236" i="4"/>
  <c r="M236" i="4" s="1"/>
  <c r="L236" i="4"/>
  <c r="K237" i="4"/>
  <c r="M237" i="4" s="1"/>
  <c r="L237" i="4"/>
  <c r="K238" i="4"/>
  <c r="M238" i="4" s="1"/>
  <c r="L238" i="4"/>
  <c r="K239" i="4"/>
  <c r="M239" i="4" s="1"/>
  <c r="L239" i="4"/>
  <c r="K240" i="4"/>
  <c r="M240" i="4" s="1"/>
  <c r="L240" i="4"/>
  <c r="K241" i="4"/>
  <c r="M241" i="4" s="1"/>
  <c r="L241" i="4"/>
  <c r="K242" i="4"/>
  <c r="M242" i="4" s="1"/>
  <c r="L242" i="4"/>
  <c r="K243" i="4"/>
  <c r="M243" i="4" s="1"/>
  <c r="L243" i="4"/>
  <c r="K244" i="4"/>
  <c r="M244" i="4" s="1"/>
  <c r="L244" i="4"/>
  <c r="K245" i="4"/>
  <c r="M245" i="4" s="1"/>
  <c r="L245" i="4"/>
  <c r="K246" i="4"/>
  <c r="M246" i="4" s="1"/>
  <c r="L246" i="4"/>
  <c r="K247" i="4"/>
  <c r="M247" i="4" s="1"/>
  <c r="L247" i="4"/>
  <c r="K248" i="4"/>
  <c r="M248" i="4" s="1"/>
  <c r="L248" i="4"/>
  <c r="K249" i="4"/>
  <c r="M249" i="4" s="1"/>
  <c r="L249" i="4"/>
  <c r="K250" i="4"/>
  <c r="M250" i="4" s="1"/>
  <c r="L250" i="4"/>
  <c r="K251" i="4"/>
  <c r="M251" i="4" s="1"/>
  <c r="L251" i="4"/>
  <c r="K252" i="4"/>
  <c r="M252" i="4" s="1"/>
  <c r="L252" i="4"/>
  <c r="K253" i="4"/>
  <c r="M253" i="4" s="1"/>
  <c r="L253" i="4"/>
  <c r="K254" i="4"/>
  <c r="M254" i="4" s="1"/>
  <c r="L254" i="4"/>
  <c r="K255" i="4"/>
  <c r="M255" i="4" s="1"/>
  <c r="L255" i="4"/>
  <c r="K256" i="4"/>
  <c r="M256" i="4" s="1"/>
  <c r="L256" i="4"/>
  <c r="K257" i="4"/>
  <c r="M257" i="4" s="1"/>
  <c r="L257" i="4"/>
  <c r="K258" i="4"/>
  <c r="M258" i="4" s="1"/>
  <c r="L258" i="4"/>
  <c r="K259" i="4"/>
  <c r="M259" i="4" s="1"/>
  <c r="L259" i="4"/>
  <c r="K260" i="4"/>
  <c r="M260" i="4" s="1"/>
  <c r="L260" i="4"/>
  <c r="K261" i="4"/>
  <c r="M261" i="4" s="1"/>
  <c r="L261" i="4"/>
  <c r="K262" i="4"/>
  <c r="M262" i="4" s="1"/>
  <c r="L262" i="4"/>
  <c r="K263" i="4"/>
  <c r="M263" i="4" s="1"/>
  <c r="L263" i="4"/>
  <c r="K264" i="4"/>
  <c r="M264" i="4" s="1"/>
  <c r="L264" i="4"/>
  <c r="K265" i="4"/>
  <c r="M265" i="4" s="1"/>
  <c r="L265" i="4"/>
  <c r="K266" i="4"/>
  <c r="M266" i="4" s="1"/>
  <c r="L266" i="4"/>
  <c r="K267" i="4"/>
  <c r="M267" i="4" s="1"/>
  <c r="L267" i="4"/>
  <c r="K268" i="4"/>
  <c r="M268" i="4" s="1"/>
  <c r="L268" i="4"/>
  <c r="K269" i="4"/>
  <c r="M269" i="4" s="1"/>
  <c r="L269" i="4"/>
  <c r="K270" i="4"/>
  <c r="M270" i="4" s="1"/>
  <c r="L270" i="4"/>
  <c r="K271" i="4"/>
  <c r="M271" i="4" s="1"/>
  <c r="L271" i="4"/>
  <c r="K272" i="4"/>
  <c r="M272" i="4" s="1"/>
  <c r="L272" i="4"/>
  <c r="K273" i="4"/>
  <c r="M273" i="4" s="1"/>
  <c r="L273" i="4"/>
  <c r="K274" i="4"/>
  <c r="M274" i="4" s="1"/>
  <c r="L274" i="4"/>
  <c r="K275" i="4"/>
  <c r="M275" i="4" s="1"/>
  <c r="L275" i="4"/>
  <c r="K276" i="4"/>
  <c r="M276" i="4" s="1"/>
  <c r="L276" i="4"/>
  <c r="K277" i="4"/>
  <c r="M277" i="4" s="1"/>
  <c r="L277" i="4"/>
  <c r="K278" i="4"/>
  <c r="M278" i="4" s="1"/>
  <c r="L278" i="4"/>
  <c r="K279" i="4"/>
  <c r="M279" i="4" s="1"/>
  <c r="L279" i="4"/>
  <c r="K280" i="4"/>
  <c r="M280" i="4" s="1"/>
  <c r="L280" i="4"/>
  <c r="K281" i="4"/>
  <c r="M281" i="4" s="1"/>
  <c r="L281" i="4"/>
  <c r="K282" i="4"/>
  <c r="M282" i="4" s="1"/>
  <c r="L282" i="4"/>
  <c r="K283" i="4"/>
  <c r="M283" i="4" s="1"/>
  <c r="L283" i="4"/>
  <c r="K284" i="4"/>
  <c r="M284" i="4" s="1"/>
  <c r="L284" i="4"/>
  <c r="K285" i="4"/>
  <c r="M285" i="4" s="1"/>
  <c r="L285" i="4"/>
  <c r="K286" i="4"/>
  <c r="M286" i="4" s="1"/>
  <c r="L286" i="4"/>
  <c r="K287" i="4"/>
  <c r="M287" i="4" s="1"/>
  <c r="L287" i="4"/>
  <c r="K288" i="4"/>
  <c r="M288" i="4" s="1"/>
  <c r="L288" i="4"/>
  <c r="K289" i="4"/>
  <c r="M289" i="4" s="1"/>
  <c r="L289" i="4"/>
  <c r="K290" i="4"/>
  <c r="M290" i="4" s="1"/>
  <c r="L290" i="4"/>
  <c r="K291" i="4"/>
  <c r="M291" i="4" s="1"/>
  <c r="L291" i="4"/>
  <c r="K292" i="4"/>
  <c r="M292" i="4" s="1"/>
  <c r="L292" i="4"/>
  <c r="K293" i="4"/>
  <c r="M293" i="4" s="1"/>
  <c r="L293" i="4"/>
  <c r="K294" i="4"/>
  <c r="M294" i="4" s="1"/>
  <c r="L294" i="4"/>
  <c r="K295" i="4"/>
  <c r="M295" i="4" s="1"/>
  <c r="L295" i="4"/>
  <c r="K296" i="4"/>
  <c r="M296" i="4" s="1"/>
  <c r="L296" i="4"/>
  <c r="K297" i="4"/>
  <c r="M297" i="4" s="1"/>
  <c r="L297" i="4"/>
  <c r="K298" i="4"/>
  <c r="M298" i="4" s="1"/>
  <c r="L298" i="4"/>
  <c r="K299" i="4"/>
  <c r="M299" i="4" s="1"/>
  <c r="L299" i="4"/>
  <c r="K300" i="4"/>
  <c r="M300" i="4" s="1"/>
  <c r="L300" i="4"/>
  <c r="K301" i="4"/>
  <c r="M301" i="4" s="1"/>
  <c r="L301" i="4"/>
  <c r="K302" i="4"/>
  <c r="M302" i="4" s="1"/>
  <c r="L302" i="4"/>
  <c r="K303" i="4"/>
  <c r="M303" i="4" s="1"/>
  <c r="L303" i="4"/>
  <c r="K304" i="4"/>
  <c r="M304" i="4" s="1"/>
  <c r="L304" i="4"/>
  <c r="K305" i="4"/>
  <c r="M305" i="4" s="1"/>
  <c r="L305" i="4"/>
  <c r="K306" i="4"/>
  <c r="M306" i="4" s="1"/>
  <c r="L306" i="4"/>
  <c r="K307" i="4"/>
  <c r="M307" i="4" s="1"/>
  <c r="L307" i="4"/>
  <c r="K308" i="4"/>
  <c r="M308" i="4" s="1"/>
  <c r="L308" i="4"/>
  <c r="K309" i="4"/>
  <c r="M309" i="4" s="1"/>
  <c r="L309" i="4"/>
  <c r="K310" i="4"/>
  <c r="M310" i="4" s="1"/>
  <c r="L310" i="4"/>
  <c r="K311" i="4"/>
  <c r="M311" i="4" s="1"/>
  <c r="L311" i="4"/>
  <c r="K312" i="4"/>
  <c r="M312" i="4" s="1"/>
  <c r="L312" i="4"/>
  <c r="K313" i="4"/>
  <c r="M313" i="4" s="1"/>
  <c r="L313" i="4"/>
  <c r="K314" i="4"/>
  <c r="M314" i="4" s="1"/>
  <c r="L314" i="4"/>
  <c r="K315" i="4"/>
  <c r="M315" i="4" s="1"/>
  <c r="L315" i="4"/>
  <c r="K316" i="4"/>
  <c r="M316" i="4" s="1"/>
  <c r="L316" i="4"/>
  <c r="K317" i="4"/>
  <c r="M317" i="4" s="1"/>
  <c r="L317" i="4"/>
  <c r="K318" i="4"/>
  <c r="M318" i="4" s="1"/>
  <c r="L318" i="4"/>
  <c r="K319" i="4"/>
  <c r="M319" i="4" s="1"/>
  <c r="L319" i="4"/>
  <c r="K320" i="4"/>
  <c r="M320" i="4" s="1"/>
  <c r="L320" i="4"/>
  <c r="K321" i="4"/>
  <c r="M321" i="4" s="1"/>
  <c r="L321" i="4"/>
  <c r="K322" i="4"/>
  <c r="M322" i="4" s="1"/>
  <c r="L322" i="4"/>
  <c r="K323" i="4"/>
  <c r="M323" i="4" s="1"/>
  <c r="L323" i="4"/>
  <c r="K324" i="4"/>
  <c r="M324" i="4" s="1"/>
  <c r="L324" i="4"/>
  <c r="K325" i="4"/>
  <c r="M325" i="4" s="1"/>
  <c r="L325" i="4"/>
  <c r="K326" i="4"/>
  <c r="M326" i="4" s="1"/>
  <c r="L326" i="4"/>
  <c r="K327" i="4"/>
  <c r="M327" i="4" s="1"/>
  <c r="L327" i="4"/>
  <c r="K328" i="4"/>
  <c r="M328" i="4" s="1"/>
  <c r="L328" i="4"/>
  <c r="K329" i="4"/>
  <c r="M329" i="4" s="1"/>
  <c r="L329" i="4"/>
  <c r="K330" i="4"/>
  <c r="M330" i="4" s="1"/>
  <c r="L330" i="4"/>
  <c r="K331" i="4"/>
  <c r="M331" i="4" s="1"/>
  <c r="L331" i="4"/>
  <c r="K332" i="4"/>
  <c r="M332" i="4" s="1"/>
  <c r="L332" i="4"/>
  <c r="K333" i="4"/>
  <c r="M333" i="4" s="1"/>
  <c r="L333" i="4"/>
  <c r="K334" i="4"/>
  <c r="M334" i="4" s="1"/>
  <c r="L334" i="4"/>
  <c r="K335" i="4"/>
  <c r="M335" i="4" s="1"/>
  <c r="L335" i="4"/>
  <c r="K336" i="4"/>
  <c r="M336" i="4" s="1"/>
  <c r="L336" i="4"/>
  <c r="K337" i="4"/>
  <c r="M337" i="4" s="1"/>
  <c r="L337" i="4"/>
  <c r="K338" i="4"/>
  <c r="M338" i="4" s="1"/>
  <c r="L338" i="4"/>
  <c r="K339" i="4"/>
  <c r="M339" i="4" s="1"/>
  <c r="L339" i="4"/>
  <c r="K340" i="4"/>
  <c r="M340" i="4" s="1"/>
  <c r="L340" i="4"/>
  <c r="K341" i="4"/>
  <c r="M341" i="4" s="1"/>
  <c r="L341" i="4"/>
  <c r="K342" i="4"/>
  <c r="M342" i="4" s="1"/>
  <c r="L342" i="4"/>
  <c r="K343" i="4"/>
  <c r="M343" i="4" s="1"/>
  <c r="L343" i="4"/>
  <c r="K344" i="4"/>
  <c r="M344" i="4" s="1"/>
  <c r="L344" i="4"/>
  <c r="K345" i="4"/>
  <c r="M345" i="4" s="1"/>
  <c r="L345" i="4"/>
  <c r="K346" i="4"/>
  <c r="M346" i="4" s="1"/>
  <c r="L346" i="4"/>
  <c r="K347" i="4"/>
  <c r="M347" i="4" s="1"/>
  <c r="L347" i="4"/>
  <c r="K348" i="4"/>
  <c r="M348" i="4" s="1"/>
  <c r="L348" i="4"/>
  <c r="K349" i="4"/>
  <c r="M349" i="4" s="1"/>
  <c r="L349" i="4"/>
  <c r="K350" i="4"/>
  <c r="M350" i="4" s="1"/>
  <c r="L350" i="4"/>
  <c r="K351" i="4"/>
  <c r="M351" i="4" s="1"/>
  <c r="L351" i="4"/>
  <c r="K352" i="4"/>
  <c r="M352" i="4" s="1"/>
  <c r="L352" i="4"/>
  <c r="K353" i="4"/>
  <c r="M353" i="4" s="1"/>
  <c r="L353" i="4"/>
  <c r="K354" i="4"/>
  <c r="M354" i="4" s="1"/>
  <c r="L354" i="4"/>
  <c r="K355" i="4"/>
  <c r="M355" i="4" s="1"/>
  <c r="L355" i="4"/>
  <c r="K356" i="4"/>
  <c r="M356" i="4" s="1"/>
  <c r="L356" i="4"/>
  <c r="K357" i="4"/>
  <c r="M357" i="4" s="1"/>
  <c r="L357" i="4"/>
  <c r="K358" i="4"/>
  <c r="M358" i="4" s="1"/>
  <c r="L358" i="4"/>
  <c r="K359" i="4"/>
  <c r="M359" i="4" s="1"/>
  <c r="L359" i="4"/>
  <c r="K360" i="4"/>
  <c r="M360" i="4" s="1"/>
  <c r="L360" i="4"/>
  <c r="K361" i="4"/>
  <c r="M361" i="4" s="1"/>
  <c r="L361" i="4"/>
  <c r="K362" i="4"/>
  <c r="M362" i="4" s="1"/>
  <c r="L362" i="4"/>
  <c r="K363" i="4"/>
  <c r="M363" i="4" s="1"/>
  <c r="L363" i="4"/>
  <c r="K364" i="4"/>
  <c r="M364" i="4" s="1"/>
  <c r="L364" i="4"/>
  <c r="K365" i="4"/>
  <c r="M365" i="4" s="1"/>
  <c r="L365" i="4"/>
  <c r="K366" i="4"/>
  <c r="M366" i="4" s="1"/>
  <c r="L366" i="4"/>
  <c r="K367" i="4"/>
  <c r="M367" i="4" s="1"/>
  <c r="L367" i="4"/>
  <c r="K368" i="4"/>
  <c r="M368" i="4" s="1"/>
  <c r="L368" i="4"/>
  <c r="K369" i="4"/>
  <c r="M369" i="4" s="1"/>
  <c r="L369" i="4"/>
  <c r="K370" i="4"/>
  <c r="M370" i="4" s="1"/>
  <c r="L370" i="4"/>
  <c r="K371" i="4"/>
  <c r="M371" i="4" s="1"/>
  <c r="L371" i="4"/>
  <c r="K372" i="4"/>
  <c r="M372" i="4" s="1"/>
  <c r="L372" i="4"/>
  <c r="K373" i="4"/>
  <c r="M373" i="4" s="1"/>
  <c r="L373" i="4"/>
  <c r="K374" i="4"/>
  <c r="M374" i="4" s="1"/>
  <c r="L374" i="4"/>
  <c r="K375" i="4"/>
  <c r="M375" i="4" s="1"/>
  <c r="L375" i="4"/>
  <c r="K376" i="4"/>
  <c r="M376" i="4" s="1"/>
  <c r="L376" i="4"/>
  <c r="K377" i="4"/>
  <c r="M377" i="4" s="1"/>
  <c r="L377" i="4"/>
  <c r="K378" i="4"/>
  <c r="M378" i="4" s="1"/>
  <c r="L378" i="4"/>
  <c r="K379" i="4"/>
  <c r="M379" i="4" s="1"/>
  <c r="L379" i="4"/>
  <c r="K380" i="4"/>
  <c r="M380" i="4" s="1"/>
  <c r="L380" i="4"/>
  <c r="K381" i="4"/>
  <c r="M381" i="4" s="1"/>
  <c r="L381" i="4"/>
  <c r="K382" i="4"/>
  <c r="M382" i="4" s="1"/>
  <c r="L382" i="4"/>
  <c r="K383" i="4"/>
  <c r="M383" i="4" s="1"/>
  <c r="L383" i="4"/>
  <c r="K384" i="4"/>
  <c r="M384" i="4" s="1"/>
  <c r="L384" i="4"/>
  <c r="K385" i="4"/>
  <c r="M385" i="4" s="1"/>
  <c r="L385" i="4"/>
  <c r="K386" i="4"/>
  <c r="M386" i="4" s="1"/>
  <c r="L386" i="4"/>
  <c r="K387" i="4"/>
  <c r="M387" i="4" s="1"/>
  <c r="L387" i="4"/>
  <c r="K388" i="4"/>
  <c r="M388" i="4" s="1"/>
  <c r="L388" i="4"/>
  <c r="K389" i="4"/>
  <c r="M389" i="4" s="1"/>
  <c r="L389" i="4"/>
  <c r="K390" i="4"/>
  <c r="M390" i="4" s="1"/>
  <c r="L390" i="4"/>
  <c r="K391" i="4"/>
  <c r="M391" i="4" s="1"/>
  <c r="L391" i="4"/>
  <c r="K392" i="4"/>
  <c r="M392" i="4" s="1"/>
  <c r="L392" i="4"/>
  <c r="K393" i="4"/>
  <c r="M393" i="4" s="1"/>
  <c r="L393" i="4"/>
  <c r="K394" i="4"/>
  <c r="M394" i="4" s="1"/>
  <c r="L394" i="4"/>
  <c r="K395" i="4"/>
  <c r="M395" i="4" s="1"/>
  <c r="L395" i="4"/>
  <c r="K396" i="4"/>
  <c r="M396" i="4" s="1"/>
  <c r="L396" i="4"/>
  <c r="K397" i="4"/>
  <c r="M397" i="4" s="1"/>
  <c r="L397" i="4"/>
  <c r="K398" i="4"/>
  <c r="M398" i="4" s="1"/>
  <c r="L398" i="4"/>
  <c r="K399" i="4"/>
  <c r="M399" i="4" s="1"/>
  <c r="L399" i="4"/>
  <c r="K400" i="4"/>
  <c r="M400" i="4" s="1"/>
  <c r="L400" i="4"/>
  <c r="K401" i="4"/>
  <c r="M401" i="4" s="1"/>
  <c r="L401" i="4"/>
  <c r="K402" i="4"/>
  <c r="M402" i="4" s="1"/>
  <c r="L402" i="4"/>
  <c r="K403" i="4"/>
  <c r="M403" i="4" s="1"/>
  <c r="L403" i="4"/>
  <c r="K404" i="4"/>
  <c r="M404" i="4" s="1"/>
  <c r="L404" i="4"/>
  <c r="K405" i="4"/>
  <c r="M405" i="4" s="1"/>
  <c r="L405" i="4"/>
  <c r="K406" i="4"/>
  <c r="M406" i="4" s="1"/>
  <c r="L406" i="4"/>
  <c r="K407" i="4"/>
  <c r="M407" i="4" s="1"/>
  <c r="L407" i="4"/>
  <c r="K408" i="4"/>
  <c r="M408" i="4" s="1"/>
  <c r="L408" i="4"/>
  <c r="K409" i="4"/>
  <c r="M409" i="4" s="1"/>
  <c r="L409" i="4"/>
  <c r="K410" i="4"/>
  <c r="M410" i="4" s="1"/>
  <c r="L410" i="4"/>
  <c r="K411" i="4"/>
  <c r="M411" i="4" s="1"/>
  <c r="L411" i="4"/>
  <c r="K412" i="4"/>
  <c r="M412" i="4" s="1"/>
  <c r="L412" i="4"/>
  <c r="K413" i="4"/>
  <c r="M413" i="4" s="1"/>
  <c r="L413" i="4"/>
  <c r="K414" i="4"/>
  <c r="M414" i="4" s="1"/>
  <c r="L414" i="4"/>
  <c r="K415" i="4"/>
  <c r="M415" i="4" s="1"/>
  <c r="L415" i="4"/>
  <c r="K416" i="4"/>
  <c r="M416" i="4" s="1"/>
  <c r="L416" i="4"/>
  <c r="K417" i="4"/>
  <c r="M417" i="4" s="1"/>
  <c r="L417" i="4"/>
  <c r="K418" i="4"/>
  <c r="M418" i="4" s="1"/>
  <c r="L418" i="4"/>
  <c r="K419" i="4"/>
  <c r="M419" i="4" s="1"/>
  <c r="L419" i="4"/>
  <c r="K420" i="4"/>
  <c r="M420" i="4" s="1"/>
  <c r="L420" i="4"/>
  <c r="K421" i="4"/>
  <c r="M421" i="4" s="1"/>
  <c r="L421" i="4"/>
  <c r="K422" i="4"/>
  <c r="M422" i="4" s="1"/>
  <c r="L422" i="4"/>
  <c r="K423" i="4"/>
  <c r="M423" i="4" s="1"/>
  <c r="L423" i="4"/>
  <c r="K424" i="4"/>
  <c r="M424" i="4" s="1"/>
  <c r="L424" i="4"/>
  <c r="K425" i="4"/>
  <c r="M425" i="4" s="1"/>
  <c r="L425" i="4"/>
  <c r="K426" i="4"/>
  <c r="M426" i="4" s="1"/>
  <c r="L426" i="4"/>
  <c r="K427" i="4"/>
  <c r="M427" i="4" s="1"/>
  <c r="L427" i="4"/>
  <c r="K428" i="4"/>
  <c r="M428" i="4" s="1"/>
  <c r="L428" i="4"/>
  <c r="K429" i="4"/>
  <c r="M429" i="4" s="1"/>
  <c r="L429" i="4"/>
  <c r="K430" i="4"/>
  <c r="M430" i="4" s="1"/>
  <c r="L430" i="4"/>
  <c r="K431" i="4"/>
  <c r="M431" i="4" s="1"/>
  <c r="L431" i="4"/>
  <c r="K432" i="4"/>
  <c r="M432" i="4" s="1"/>
  <c r="L432" i="4"/>
  <c r="K433" i="4"/>
  <c r="M433" i="4" s="1"/>
  <c r="L433" i="4"/>
  <c r="K434" i="4"/>
  <c r="M434" i="4" s="1"/>
  <c r="L434" i="4"/>
  <c r="K435" i="4"/>
  <c r="M435" i="4" s="1"/>
  <c r="L435" i="4"/>
  <c r="K436" i="4"/>
  <c r="M436" i="4" s="1"/>
  <c r="L436" i="4"/>
  <c r="K437" i="4"/>
  <c r="M437" i="4" s="1"/>
  <c r="L437" i="4"/>
  <c r="K438" i="4"/>
  <c r="M438" i="4" s="1"/>
  <c r="L438" i="4"/>
  <c r="K439" i="4"/>
  <c r="M439" i="4" s="1"/>
  <c r="L439" i="4"/>
  <c r="K440" i="4"/>
  <c r="M440" i="4" s="1"/>
  <c r="L440" i="4"/>
  <c r="K441" i="4"/>
  <c r="M441" i="4" s="1"/>
  <c r="L441" i="4"/>
  <c r="K442" i="4"/>
  <c r="M442" i="4" s="1"/>
  <c r="L442" i="4"/>
  <c r="K443" i="4"/>
  <c r="M443" i="4" s="1"/>
  <c r="L443" i="4"/>
  <c r="K444" i="4"/>
  <c r="M444" i="4" s="1"/>
  <c r="L444" i="4"/>
  <c r="K445" i="4"/>
  <c r="M445" i="4" s="1"/>
  <c r="L445" i="4"/>
  <c r="K446" i="4"/>
  <c r="M446" i="4" s="1"/>
  <c r="L446" i="4"/>
  <c r="K447" i="4"/>
  <c r="M447" i="4" s="1"/>
  <c r="L447" i="4"/>
  <c r="K448" i="4"/>
  <c r="M448" i="4" s="1"/>
  <c r="L448" i="4"/>
  <c r="K449" i="4"/>
  <c r="M449" i="4" s="1"/>
  <c r="L449" i="4"/>
  <c r="K450" i="4"/>
  <c r="M450" i="4" s="1"/>
  <c r="L450" i="4"/>
  <c r="D21" i="4"/>
  <c r="E21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D30" i="4"/>
  <c r="E30" i="4"/>
  <c r="D31" i="4"/>
  <c r="E31" i="4"/>
  <c r="D32" i="4"/>
  <c r="E32" i="4"/>
  <c r="D33" i="4"/>
  <c r="E33" i="4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D41" i="4"/>
  <c r="E41" i="4"/>
  <c r="D42" i="4"/>
  <c r="E42" i="4"/>
  <c r="D43" i="4"/>
  <c r="E43" i="4"/>
  <c r="D44" i="4"/>
  <c r="E44" i="4"/>
  <c r="D45" i="4"/>
  <c r="E45" i="4"/>
  <c r="D46" i="4"/>
  <c r="E46" i="4"/>
  <c r="D47" i="4"/>
  <c r="E47" i="4"/>
  <c r="D48" i="4"/>
  <c r="E48" i="4"/>
  <c r="D49" i="4"/>
  <c r="E49" i="4"/>
  <c r="D50" i="4"/>
  <c r="E50" i="4"/>
  <c r="D51" i="4"/>
  <c r="E51" i="4"/>
  <c r="D52" i="4"/>
  <c r="E52" i="4"/>
  <c r="D53" i="4"/>
  <c r="E53" i="4"/>
  <c r="D54" i="4"/>
  <c r="E54" i="4"/>
  <c r="D55" i="4"/>
  <c r="E55" i="4"/>
  <c r="D56" i="4"/>
  <c r="E56" i="4"/>
  <c r="D57" i="4"/>
  <c r="E57" i="4"/>
  <c r="D58" i="4"/>
  <c r="E58" i="4"/>
  <c r="D59" i="4"/>
  <c r="E59" i="4"/>
  <c r="D60" i="4"/>
  <c r="E60" i="4"/>
  <c r="D61" i="4"/>
  <c r="E61" i="4"/>
  <c r="D62" i="4"/>
  <c r="E62" i="4"/>
  <c r="D63" i="4"/>
  <c r="E63" i="4"/>
  <c r="D64" i="4"/>
  <c r="E64" i="4"/>
  <c r="D65" i="4"/>
  <c r="E65" i="4"/>
  <c r="D66" i="4"/>
  <c r="E66" i="4"/>
  <c r="D67" i="4"/>
  <c r="E67" i="4"/>
  <c r="D68" i="4"/>
  <c r="E68" i="4"/>
  <c r="D69" i="4"/>
  <c r="E69" i="4"/>
  <c r="D70" i="4"/>
  <c r="E70" i="4"/>
  <c r="D71" i="4"/>
  <c r="E71" i="4"/>
  <c r="D72" i="4"/>
  <c r="E72" i="4"/>
  <c r="D73" i="4"/>
  <c r="E73" i="4"/>
  <c r="D74" i="4"/>
  <c r="E74" i="4"/>
  <c r="D75" i="4"/>
  <c r="E75" i="4"/>
  <c r="D76" i="4"/>
  <c r="E76" i="4"/>
  <c r="D77" i="4"/>
  <c r="E77" i="4"/>
  <c r="D78" i="4"/>
  <c r="E78" i="4"/>
  <c r="D79" i="4"/>
  <c r="E79" i="4"/>
  <c r="D80" i="4"/>
  <c r="E80" i="4"/>
  <c r="D81" i="4"/>
  <c r="E81" i="4"/>
  <c r="D82" i="4"/>
  <c r="E82" i="4"/>
  <c r="D83" i="4"/>
  <c r="E83" i="4"/>
  <c r="D84" i="4"/>
  <c r="E84" i="4"/>
  <c r="D85" i="4"/>
  <c r="E85" i="4"/>
  <c r="D86" i="4"/>
  <c r="E86" i="4"/>
  <c r="D87" i="4"/>
  <c r="E87" i="4"/>
  <c r="D88" i="4"/>
  <c r="E88" i="4"/>
  <c r="D89" i="4"/>
  <c r="E89" i="4"/>
  <c r="D90" i="4"/>
  <c r="E90" i="4"/>
  <c r="D91" i="4"/>
  <c r="E91" i="4"/>
  <c r="D92" i="4"/>
  <c r="E92" i="4"/>
  <c r="D93" i="4"/>
  <c r="E93" i="4"/>
  <c r="D94" i="4"/>
  <c r="E94" i="4"/>
  <c r="D95" i="4"/>
  <c r="E95" i="4"/>
  <c r="D96" i="4"/>
  <c r="E96" i="4"/>
  <c r="D97" i="4"/>
  <c r="E97" i="4"/>
  <c r="D98" i="4"/>
  <c r="E98" i="4"/>
  <c r="D99" i="4"/>
  <c r="E99" i="4"/>
  <c r="D100" i="4"/>
  <c r="E100" i="4"/>
  <c r="D101" i="4"/>
  <c r="E101" i="4"/>
  <c r="D102" i="4"/>
  <c r="E102" i="4"/>
  <c r="D103" i="4"/>
  <c r="E103" i="4"/>
  <c r="D104" i="4"/>
  <c r="E104" i="4"/>
  <c r="D105" i="4"/>
  <c r="E105" i="4"/>
  <c r="D106" i="4"/>
  <c r="E106" i="4"/>
  <c r="D107" i="4"/>
  <c r="E107" i="4"/>
  <c r="D108" i="4"/>
  <c r="E108" i="4"/>
  <c r="D109" i="4"/>
  <c r="E109" i="4"/>
  <c r="D110" i="4"/>
  <c r="E110" i="4"/>
  <c r="D111" i="4"/>
  <c r="E111" i="4"/>
  <c r="D112" i="4"/>
  <c r="E112" i="4"/>
  <c r="D113" i="4"/>
  <c r="E113" i="4"/>
  <c r="D114" i="4"/>
  <c r="E114" i="4"/>
  <c r="D115" i="4"/>
  <c r="E115" i="4"/>
  <c r="D116" i="4"/>
  <c r="E116" i="4"/>
  <c r="D117" i="4"/>
  <c r="E117" i="4"/>
  <c r="D118" i="4"/>
  <c r="E118" i="4"/>
  <c r="D119" i="4"/>
  <c r="E119" i="4"/>
  <c r="D120" i="4"/>
  <c r="E120" i="4"/>
  <c r="D121" i="4"/>
  <c r="E121" i="4"/>
  <c r="D122" i="4"/>
  <c r="E122" i="4"/>
  <c r="D123" i="4"/>
  <c r="E123" i="4"/>
  <c r="D124" i="4"/>
  <c r="E124" i="4"/>
  <c r="D125" i="4"/>
  <c r="E125" i="4"/>
  <c r="D126" i="4"/>
  <c r="E126" i="4"/>
  <c r="D127" i="4"/>
  <c r="E127" i="4"/>
  <c r="D128" i="4"/>
  <c r="E128" i="4"/>
  <c r="D129" i="4"/>
  <c r="E129" i="4"/>
  <c r="D130" i="4"/>
  <c r="E130" i="4"/>
  <c r="D131" i="4"/>
  <c r="E131" i="4"/>
  <c r="D132" i="4"/>
  <c r="E132" i="4"/>
  <c r="D133" i="4"/>
  <c r="E133" i="4"/>
  <c r="D134" i="4"/>
  <c r="E134" i="4"/>
  <c r="D135" i="4"/>
  <c r="E135" i="4"/>
  <c r="D136" i="4"/>
  <c r="E136" i="4"/>
  <c r="D137" i="4"/>
  <c r="E137" i="4"/>
  <c r="D138" i="4"/>
  <c r="E138" i="4"/>
  <c r="D139" i="4"/>
  <c r="E139" i="4"/>
  <c r="D140" i="4"/>
  <c r="E140" i="4"/>
  <c r="D141" i="4"/>
  <c r="E141" i="4"/>
  <c r="D142" i="4"/>
  <c r="E142" i="4"/>
  <c r="D143" i="4"/>
  <c r="E143" i="4"/>
  <c r="D144" i="4"/>
  <c r="E144" i="4"/>
  <c r="D145" i="4"/>
  <c r="E145" i="4"/>
  <c r="D146" i="4"/>
  <c r="E146" i="4"/>
  <c r="D147" i="4"/>
  <c r="E147" i="4"/>
  <c r="D148" i="4"/>
  <c r="E148" i="4"/>
  <c r="D149" i="4"/>
  <c r="E149" i="4"/>
  <c r="D150" i="4"/>
  <c r="E150" i="4"/>
  <c r="D151" i="4"/>
  <c r="E151" i="4"/>
  <c r="D152" i="4"/>
  <c r="E152" i="4"/>
  <c r="D153" i="4"/>
  <c r="E153" i="4"/>
  <c r="D154" i="4"/>
  <c r="E154" i="4"/>
  <c r="D155" i="4"/>
  <c r="E155" i="4"/>
  <c r="D156" i="4"/>
  <c r="E156" i="4"/>
  <c r="D157" i="4"/>
  <c r="E157" i="4"/>
  <c r="D158" i="4"/>
  <c r="E158" i="4"/>
  <c r="D159" i="4"/>
  <c r="E159" i="4"/>
  <c r="D160" i="4"/>
  <c r="E160" i="4"/>
  <c r="D161" i="4"/>
  <c r="E161" i="4"/>
  <c r="D162" i="4"/>
  <c r="E162" i="4"/>
  <c r="D163" i="4"/>
  <c r="E163" i="4"/>
  <c r="D164" i="4"/>
  <c r="E164" i="4"/>
  <c r="D165" i="4"/>
  <c r="E165" i="4"/>
  <c r="D166" i="4"/>
  <c r="E166" i="4"/>
  <c r="D167" i="4"/>
  <c r="E167" i="4"/>
  <c r="D168" i="4"/>
  <c r="E168" i="4"/>
  <c r="D169" i="4"/>
  <c r="E169" i="4"/>
  <c r="D170" i="4"/>
  <c r="E170" i="4"/>
  <c r="D171" i="4"/>
  <c r="E171" i="4"/>
  <c r="D172" i="4"/>
  <c r="E172" i="4"/>
  <c r="D173" i="4"/>
  <c r="E173" i="4"/>
  <c r="D174" i="4"/>
  <c r="E174" i="4"/>
  <c r="D175" i="4"/>
  <c r="E175" i="4"/>
  <c r="D176" i="4"/>
  <c r="E176" i="4"/>
  <c r="D177" i="4"/>
  <c r="E177" i="4"/>
  <c r="D178" i="4"/>
  <c r="E178" i="4"/>
  <c r="D179" i="4"/>
  <c r="E179" i="4"/>
  <c r="D180" i="4"/>
  <c r="E180" i="4"/>
  <c r="D181" i="4"/>
  <c r="E181" i="4"/>
  <c r="D182" i="4"/>
  <c r="E182" i="4"/>
  <c r="D183" i="4"/>
  <c r="E183" i="4"/>
  <c r="D184" i="4"/>
  <c r="E184" i="4"/>
  <c r="D185" i="4"/>
  <c r="E185" i="4"/>
  <c r="D186" i="4"/>
  <c r="E186" i="4"/>
  <c r="D187" i="4"/>
  <c r="E187" i="4"/>
  <c r="D188" i="4"/>
  <c r="E188" i="4"/>
  <c r="D189" i="4"/>
  <c r="E189" i="4"/>
  <c r="D190" i="4"/>
  <c r="E190" i="4"/>
  <c r="D191" i="4"/>
  <c r="E191" i="4"/>
  <c r="D192" i="4"/>
  <c r="E192" i="4"/>
  <c r="D193" i="4"/>
  <c r="E193" i="4"/>
  <c r="D194" i="4"/>
  <c r="E194" i="4"/>
  <c r="D195" i="4"/>
  <c r="E195" i="4"/>
  <c r="D196" i="4"/>
  <c r="E196" i="4"/>
  <c r="D197" i="4"/>
  <c r="E197" i="4"/>
  <c r="D198" i="4"/>
  <c r="E198" i="4"/>
  <c r="D199" i="4"/>
  <c r="E199" i="4"/>
  <c r="D200" i="4"/>
  <c r="E200" i="4"/>
  <c r="D201" i="4"/>
  <c r="E201" i="4"/>
  <c r="D202" i="4"/>
  <c r="E202" i="4"/>
  <c r="D203" i="4"/>
  <c r="E203" i="4"/>
  <c r="D204" i="4"/>
  <c r="E204" i="4"/>
  <c r="D205" i="4"/>
  <c r="E205" i="4"/>
  <c r="D206" i="4"/>
  <c r="E206" i="4"/>
  <c r="D207" i="4"/>
  <c r="E207" i="4"/>
  <c r="D208" i="4"/>
  <c r="E208" i="4"/>
  <c r="D209" i="4"/>
  <c r="E209" i="4"/>
  <c r="D210" i="4"/>
  <c r="E210" i="4"/>
  <c r="D211" i="4"/>
  <c r="E211" i="4"/>
  <c r="D212" i="4"/>
  <c r="E212" i="4"/>
  <c r="D213" i="4"/>
  <c r="E213" i="4"/>
  <c r="D214" i="4"/>
  <c r="E214" i="4"/>
  <c r="D215" i="4"/>
  <c r="E215" i="4"/>
  <c r="D216" i="4"/>
  <c r="E216" i="4"/>
  <c r="D217" i="4"/>
  <c r="E217" i="4"/>
  <c r="D218" i="4"/>
  <c r="E218" i="4"/>
  <c r="D219" i="4"/>
  <c r="E219" i="4"/>
  <c r="D220" i="4"/>
  <c r="E220" i="4"/>
  <c r="D221" i="4"/>
  <c r="E221" i="4"/>
  <c r="D222" i="4"/>
  <c r="E222" i="4"/>
  <c r="D223" i="4"/>
  <c r="E223" i="4"/>
  <c r="D224" i="4"/>
  <c r="E224" i="4"/>
  <c r="D225" i="4"/>
  <c r="E225" i="4"/>
  <c r="D226" i="4"/>
  <c r="E226" i="4"/>
  <c r="D227" i="4"/>
  <c r="E227" i="4"/>
  <c r="D228" i="4"/>
  <c r="E228" i="4"/>
  <c r="D229" i="4"/>
  <c r="E229" i="4"/>
  <c r="D230" i="4"/>
  <c r="E230" i="4"/>
  <c r="D231" i="4"/>
  <c r="E231" i="4"/>
  <c r="D232" i="4"/>
  <c r="E232" i="4"/>
  <c r="D233" i="4"/>
  <c r="E233" i="4"/>
  <c r="D234" i="4"/>
  <c r="E234" i="4"/>
  <c r="D235" i="4"/>
  <c r="E235" i="4"/>
  <c r="D236" i="4"/>
  <c r="E236" i="4"/>
  <c r="D237" i="4"/>
  <c r="E237" i="4"/>
  <c r="D238" i="4"/>
  <c r="E238" i="4"/>
  <c r="D239" i="4"/>
  <c r="E239" i="4"/>
  <c r="D240" i="4"/>
  <c r="E240" i="4"/>
  <c r="D241" i="4"/>
  <c r="E241" i="4"/>
  <c r="D242" i="4"/>
  <c r="E242" i="4"/>
  <c r="D243" i="4"/>
  <c r="E243" i="4"/>
  <c r="D244" i="4"/>
  <c r="E244" i="4"/>
  <c r="D245" i="4"/>
  <c r="E245" i="4"/>
  <c r="D246" i="4"/>
  <c r="E246" i="4"/>
  <c r="D247" i="4"/>
  <c r="E247" i="4"/>
  <c r="D248" i="4"/>
  <c r="E248" i="4"/>
  <c r="D249" i="4"/>
  <c r="E249" i="4"/>
  <c r="D250" i="4"/>
  <c r="E250" i="4"/>
  <c r="D251" i="4"/>
  <c r="E251" i="4"/>
  <c r="D252" i="4"/>
  <c r="E252" i="4"/>
  <c r="D253" i="4"/>
  <c r="E253" i="4"/>
  <c r="D254" i="4"/>
  <c r="E254" i="4"/>
  <c r="D255" i="4"/>
  <c r="E255" i="4"/>
  <c r="D256" i="4"/>
  <c r="E256" i="4"/>
  <c r="D257" i="4"/>
  <c r="E257" i="4"/>
  <c r="D258" i="4"/>
  <c r="E258" i="4"/>
  <c r="D259" i="4"/>
  <c r="E259" i="4"/>
  <c r="D260" i="4"/>
  <c r="E260" i="4"/>
  <c r="D261" i="4"/>
  <c r="E261" i="4"/>
  <c r="D262" i="4"/>
  <c r="E262" i="4"/>
  <c r="D263" i="4"/>
  <c r="E263" i="4"/>
  <c r="D264" i="4"/>
  <c r="E264" i="4"/>
  <c r="D265" i="4"/>
  <c r="E265" i="4"/>
  <c r="D266" i="4"/>
  <c r="E266" i="4"/>
  <c r="D267" i="4"/>
  <c r="E267" i="4"/>
  <c r="D268" i="4"/>
  <c r="E268" i="4"/>
  <c r="D269" i="4"/>
  <c r="E269" i="4"/>
  <c r="D270" i="4"/>
  <c r="E270" i="4"/>
  <c r="D271" i="4"/>
  <c r="E271" i="4"/>
  <c r="D272" i="4"/>
  <c r="E272" i="4"/>
  <c r="D273" i="4"/>
  <c r="E273" i="4"/>
  <c r="D274" i="4"/>
  <c r="E274" i="4"/>
  <c r="D275" i="4"/>
  <c r="E275" i="4"/>
  <c r="D276" i="4"/>
  <c r="E276" i="4"/>
  <c r="D277" i="4"/>
  <c r="E277" i="4"/>
  <c r="D278" i="4"/>
  <c r="E278" i="4"/>
  <c r="D279" i="4"/>
  <c r="E279" i="4"/>
  <c r="D280" i="4"/>
  <c r="E280" i="4"/>
  <c r="D281" i="4"/>
  <c r="E281" i="4"/>
  <c r="D282" i="4"/>
  <c r="E282" i="4"/>
  <c r="D283" i="4"/>
  <c r="E283" i="4"/>
  <c r="D284" i="4"/>
  <c r="E284" i="4"/>
  <c r="D285" i="4"/>
  <c r="E285" i="4"/>
  <c r="D286" i="4"/>
  <c r="E286" i="4"/>
  <c r="D287" i="4"/>
  <c r="E287" i="4"/>
  <c r="D288" i="4"/>
  <c r="E288" i="4"/>
  <c r="D289" i="4"/>
  <c r="E289" i="4"/>
  <c r="D290" i="4"/>
  <c r="E290" i="4"/>
  <c r="D291" i="4"/>
  <c r="E291" i="4"/>
  <c r="D292" i="4"/>
  <c r="E292" i="4"/>
  <c r="D293" i="4"/>
  <c r="E293" i="4"/>
  <c r="D294" i="4"/>
  <c r="E294" i="4"/>
  <c r="D295" i="4"/>
  <c r="E295" i="4"/>
  <c r="D296" i="4"/>
  <c r="E296" i="4"/>
  <c r="D297" i="4"/>
  <c r="E297" i="4"/>
  <c r="D298" i="4"/>
  <c r="E298" i="4"/>
  <c r="D299" i="4"/>
  <c r="E299" i="4"/>
  <c r="D300" i="4"/>
  <c r="E300" i="4"/>
  <c r="D301" i="4"/>
  <c r="E301" i="4"/>
  <c r="D302" i="4"/>
  <c r="E302" i="4"/>
  <c r="D303" i="4"/>
  <c r="E303" i="4"/>
  <c r="D304" i="4"/>
  <c r="E304" i="4"/>
  <c r="D305" i="4"/>
  <c r="E305" i="4"/>
  <c r="D306" i="4"/>
  <c r="E306" i="4"/>
  <c r="D307" i="4"/>
  <c r="E307" i="4"/>
  <c r="D308" i="4"/>
  <c r="E308" i="4"/>
  <c r="D309" i="4"/>
  <c r="E309" i="4"/>
  <c r="D310" i="4"/>
  <c r="E310" i="4"/>
  <c r="D311" i="4"/>
  <c r="E311" i="4"/>
  <c r="D312" i="4"/>
  <c r="E312" i="4"/>
  <c r="D313" i="4"/>
  <c r="E313" i="4"/>
  <c r="D314" i="4"/>
  <c r="E314" i="4"/>
  <c r="D315" i="4"/>
  <c r="E315" i="4"/>
  <c r="D316" i="4"/>
  <c r="E316" i="4"/>
  <c r="D317" i="4"/>
  <c r="E317" i="4"/>
  <c r="D318" i="4"/>
  <c r="E318" i="4"/>
  <c r="D319" i="4"/>
  <c r="E319" i="4"/>
  <c r="D320" i="4"/>
  <c r="E320" i="4"/>
  <c r="D321" i="4"/>
  <c r="E321" i="4"/>
  <c r="D322" i="4"/>
  <c r="E322" i="4"/>
  <c r="D323" i="4"/>
  <c r="E323" i="4"/>
  <c r="D324" i="4"/>
  <c r="E324" i="4"/>
  <c r="D325" i="4"/>
  <c r="E325" i="4"/>
  <c r="D326" i="4"/>
  <c r="E326" i="4"/>
  <c r="D327" i="4"/>
  <c r="E327" i="4"/>
  <c r="D328" i="4"/>
  <c r="E328" i="4"/>
  <c r="D329" i="4"/>
  <c r="E329" i="4"/>
  <c r="D330" i="4"/>
  <c r="E330" i="4"/>
  <c r="D331" i="4"/>
  <c r="E331" i="4"/>
  <c r="D332" i="4"/>
  <c r="E332" i="4"/>
  <c r="D333" i="4"/>
  <c r="E333" i="4"/>
  <c r="D334" i="4"/>
  <c r="E334" i="4"/>
  <c r="D335" i="4"/>
  <c r="E335" i="4"/>
  <c r="D336" i="4"/>
  <c r="E336" i="4"/>
  <c r="D337" i="4"/>
  <c r="E337" i="4"/>
  <c r="D338" i="4"/>
  <c r="E338" i="4"/>
  <c r="D339" i="4"/>
  <c r="E339" i="4"/>
  <c r="D340" i="4"/>
  <c r="E340" i="4"/>
  <c r="D341" i="4"/>
  <c r="E341" i="4"/>
  <c r="D342" i="4"/>
  <c r="E342" i="4"/>
  <c r="D343" i="4"/>
  <c r="E343" i="4"/>
  <c r="D344" i="4"/>
  <c r="E344" i="4"/>
  <c r="D345" i="4"/>
  <c r="E345" i="4"/>
  <c r="D346" i="4"/>
  <c r="E346" i="4"/>
  <c r="D347" i="4"/>
  <c r="E347" i="4"/>
  <c r="D348" i="4"/>
  <c r="E348" i="4"/>
  <c r="D349" i="4"/>
  <c r="E349" i="4"/>
  <c r="D350" i="4"/>
  <c r="E350" i="4"/>
  <c r="D351" i="4"/>
  <c r="E351" i="4"/>
  <c r="D352" i="4"/>
  <c r="E352" i="4"/>
  <c r="D353" i="4"/>
  <c r="E353" i="4"/>
  <c r="D354" i="4"/>
  <c r="E354" i="4"/>
  <c r="D355" i="4"/>
  <c r="E355" i="4"/>
  <c r="D356" i="4"/>
  <c r="E356" i="4"/>
  <c r="D357" i="4"/>
  <c r="E357" i="4"/>
  <c r="D358" i="4"/>
  <c r="E358" i="4"/>
  <c r="D359" i="4"/>
  <c r="E359" i="4"/>
  <c r="D360" i="4"/>
  <c r="E360" i="4"/>
  <c r="D361" i="4"/>
  <c r="E361" i="4"/>
  <c r="D362" i="4"/>
  <c r="E362" i="4"/>
  <c r="D363" i="4"/>
  <c r="E363" i="4"/>
  <c r="D364" i="4"/>
  <c r="E364" i="4"/>
  <c r="D365" i="4"/>
  <c r="E365" i="4"/>
  <c r="D366" i="4"/>
  <c r="E366" i="4"/>
  <c r="D367" i="4"/>
  <c r="E367" i="4"/>
  <c r="D368" i="4"/>
  <c r="E368" i="4"/>
  <c r="D369" i="4"/>
  <c r="E369" i="4"/>
  <c r="D370" i="4"/>
  <c r="E370" i="4"/>
  <c r="D371" i="4"/>
  <c r="E371" i="4"/>
  <c r="D372" i="4"/>
  <c r="E372" i="4"/>
  <c r="D373" i="4"/>
  <c r="E373" i="4"/>
  <c r="D374" i="4"/>
  <c r="E374" i="4"/>
  <c r="D375" i="4"/>
  <c r="E375" i="4"/>
  <c r="D376" i="4"/>
  <c r="E376" i="4"/>
  <c r="D377" i="4"/>
  <c r="E377" i="4"/>
  <c r="D378" i="4"/>
  <c r="E378" i="4"/>
  <c r="D379" i="4"/>
  <c r="E379" i="4"/>
  <c r="D380" i="4"/>
  <c r="E380" i="4"/>
  <c r="D381" i="4"/>
  <c r="E381" i="4"/>
  <c r="D382" i="4"/>
  <c r="E382" i="4"/>
  <c r="D383" i="4"/>
  <c r="E383" i="4"/>
  <c r="D384" i="4"/>
  <c r="E384" i="4"/>
  <c r="D385" i="4"/>
  <c r="E385" i="4"/>
  <c r="D386" i="4"/>
  <c r="E386" i="4"/>
  <c r="D387" i="4"/>
  <c r="E387" i="4"/>
  <c r="D388" i="4"/>
  <c r="E388" i="4"/>
  <c r="D389" i="4"/>
  <c r="E389" i="4"/>
  <c r="D390" i="4"/>
  <c r="E390" i="4"/>
  <c r="D391" i="4"/>
  <c r="E391" i="4"/>
  <c r="D392" i="4"/>
  <c r="E392" i="4"/>
  <c r="D393" i="4"/>
  <c r="E393" i="4"/>
  <c r="D394" i="4"/>
  <c r="E394" i="4"/>
  <c r="D395" i="4"/>
  <c r="E395" i="4"/>
  <c r="D396" i="4"/>
  <c r="E396" i="4"/>
  <c r="D397" i="4"/>
  <c r="E397" i="4"/>
  <c r="D398" i="4"/>
  <c r="E398" i="4"/>
  <c r="D399" i="4"/>
  <c r="E399" i="4"/>
  <c r="D400" i="4"/>
  <c r="E400" i="4"/>
  <c r="D401" i="4"/>
  <c r="E401" i="4"/>
  <c r="D402" i="4"/>
  <c r="E402" i="4"/>
  <c r="D403" i="4"/>
  <c r="E403" i="4"/>
  <c r="D404" i="4"/>
  <c r="E404" i="4"/>
  <c r="D405" i="4"/>
  <c r="E405" i="4"/>
  <c r="D406" i="4"/>
  <c r="E406" i="4"/>
  <c r="D407" i="4"/>
  <c r="E407" i="4"/>
  <c r="D408" i="4"/>
  <c r="E408" i="4"/>
  <c r="D409" i="4"/>
  <c r="E409" i="4"/>
  <c r="D410" i="4"/>
  <c r="E410" i="4"/>
  <c r="D411" i="4"/>
  <c r="E411" i="4"/>
  <c r="D412" i="4"/>
  <c r="E412" i="4"/>
  <c r="D413" i="4"/>
  <c r="E413" i="4"/>
  <c r="D414" i="4"/>
  <c r="E414" i="4"/>
  <c r="D415" i="4"/>
  <c r="E415" i="4"/>
  <c r="D416" i="4"/>
  <c r="E416" i="4"/>
  <c r="D417" i="4"/>
  <c r="E417" i="4"/>
  <c r="D418" i="4"/>
  <c r="E418" i="4"/>
  <c r="D419" i="4"/>
  <c r="E419" i="4"/>
  <c r="D420" i="4"/>
  <c r="E420" i="4"/>
  <c r="D421" i="4"/>
  <c r="E421" i="4"/>
  <c r="D422" i="4"/>
  <c r="E422" i="4"/>
  <c r="D423" i="4"/>
  <c r="E423" i="4"/>
  <c r="D424" i="4"/>
  <c r="E424" i="4"/>
  <c r="D425" i="4"/>
  <c r="E425" i="4"/>
  <c r="D426" i="4"/>
  <c r="E426" i="4"/>
  <c r="D427" i="4"/>
  <c r="E427" i="4"/>
  <c r="D428" i="4"/>
  <c r="E428" i="4"/>
  <c r="D429" i="4"/>
  <c r="E429" i="4"/>
  <c r="D430" i="4"/>
  <c r="E430" i="4"/>
  <c r="D431" i="4"/>
  <c r="E431" i="4"/>
  <c r="D432" i="4"/>
  <c r="E432" i="4"/>
  <c r="D433" i="4"/>
  <c r="E433" i="4"/>
  <c r="D434" i="4"/>
  <c r="E434" i="4"/>
  <c r="D435" i="4"/>
  <c r="E435" i="4"/>
  <c r="D436" i="4"/>
  <c r="E436" i="4"/>
  <c r="D437" i="4"/>
  <c r="E437" i="4"/>
  <c r="D438" i="4"/>
  <c r="E438" i="4"/>
  <c r="D439" i="4"/>
  <c r="E439" i="4"/>
  <c r="D440" i="4"/>
  <c r="E440" i="4"/>
  <c r="D441" i="4"/>
  <c r="E441" i="4"/>
  <c r="D442" i="4"/>
  <c r="E442" i="4"/>
  <c r="D443" i="4"/>
  <c r="E443" i="4"/>
  <c r="D444" i="4"/>
  <c r="E444" i="4"/>
  <c r="D445" i="4"/>
  <c r="E445" i="4"/>
  <c r="D446" i="4"/>
  <c r="E446" i="4"/>
  <c r="D447" i="4"/>
  <c r="E447" i="4"/>
  <c r="D448" i="4"/>
  <c r="E448" i="4"/>
  <c r="D449" i="4"/>
  <c r="E449" i="4"/>
  <c r="D450" i="4"/>
  <c r="E450" i="4"/>
  <c r="L20" i="4"/>
  <c r="K20" i="4"/>
  <c r="E20" i="4"/>
  <c r="D20" i="4"/>
  <c r="N229" i="4" l="1"/>
  <c r="N175" i="4"/>
  <c r="N145" i="4"/>
  <c r="N121" i="4"/>
  <c r="N67" i="4"/>
  <c r="N253" i="4"/>
  <c r="N49" i="4"/>
  <c r="N157" i="4"/>
  <c r="N91" i="4"/>
  <c r="N223" i="4"/>
  <c r="N139" i="4"/>
  <c r="N37" i="4"/>
  <c r="N115" i="4"/>
  <c r="N181" i="4"/>
  <c r="N133" i="4"/>
  <c r="N55" i="4"/>
  <c r="N127" i="4"/>
  <c r="N379" i="4"/>
  <c r="N23" i="4"/>
  <c r="N393" i="4"/>
  <c r="N170" i="4"/>
  <c r="N164" i="4"/>
  <c r="N146" i="4"/>
  <c r="N134" i="4"/>
  <c r="N425" i="4"/>
  <c r="N418" i="4"/>
  <c r="N25" i="4"/>
  <c r="N300" i="4"/>
  <c r="N24" i="4"/>
  <c r="N304" i="4"/>
  <c r="N398" i="4"/>
  <c r="N337" i="4"/>
  <c r="N289" i="4"/>
  <c r="N427" i="4"/>
  <c r="N189" i="4"/>
  <c r="N171" i="4"/>
  <c r="N165" i="4"/>
  <c r="N153" i="4"/>
  <c r="N147" i="4"/>
  <c r="N135" i="4"/>
  <c r="N123" i="4"/>
  <c r="N81" i="4"/>
  <c r="N63" i="4"/>
  <c r="N57" i="4"/>
  <c r="N51" i="4"/>
  <c r="N39" i="4"/>
  <c r="N27" i="4"/>
  <c r="N21" i="4"/>
  <c r="N402" i="4"/>
  <c r="N347" i="4"/>
  <c r="N341" i="4"/>
  <c r="N323" i="4"/>
  <c r="N276" i="4"/>
  <c r="N435" i="4"/>
  <c r="N358" i="4"/>
  <c r="N112" i="4"/>
  <c r="N40" i="4"/>
  <c r="N426" i="4"/>
  <c r="N356" i="4"/>
  <c r="N350" i="4"/>
  <c r="N415" i="4"/>
  <c r="N437" i="4"/>
  <c r="N391" i="4"/>
  <c r="N373" i="4"/>
  <c r="N438" i="4"/>
  <c r="N372" i="4"/>
  <c r="N230" i="4"/>
  <c r="N224" i="4"/>
  <c r="N395" i="4"/>
  <c r="N277" i="4"/>
  <c r="N271" i="4"/>
  <c r="N265" i="4"/>
  <c r="N259" i="4"/>
  <c r="N140" i="4"/>
  <c r="N128" i="4"/>
  <c r="N122" i="4"/>
  <c r="N116" i="4"/>
  <c r="N92" i="4"/>
  <c r="N86" i="4"/>
  <c r="N68" i="4"/>
  <c r="N56" i="4"/>
  <c r="N38" i="4"/>
  <c r="N380" i="4"/>
  <c r="N334" i="4"/>
  <c r="N299" i="4"/>
  <c r="N228" i="4"/>
  <c r="N96" i="4"/>
  <c r="N72" i="4"/>
  <c r="N375" i="4"/>
  <c r="N215" i="4"/>
  <c r="N179" i="4"/>
  <c r="N439" i="4"/>
  <c r="N399" i="4"/>
  <c r="N360" i="4"/>
  <c r="N301" i="4"/>
  <c r="N278" i="4"/>
  <c r="N190" i="4"/>
  <c r="N148" i="4"/>
  <c r="N142" i="4"/>
  <c r="N136" i="4"/>
  <c r="N130" i="4"/>
  <c r="N88" i="4"/>
  <c r="N82" i="4"/>
  <c r="N76" i="4"/>
  <c r="N58" i="4"/>
  <c r="N52" i="4"/>
  <c r="N388" i="4"/>
  <c r="N376" i="4"/>
  <c r="N365" i="4"/>
  <c r="N348" i="4"/>
  <c r="N324" i="4"/>
  <c r="N254" i="4"/>
  <c r="N242" i="4"/>
  <c r="N201" i="4"/>
  <c r="N364" i="4"/>
  <c r="N241" i="4"/>
  <c r="N206" i="4"/>
  <c r="N194" i="4"/>
  <c r="N414" i="4"/>
  <c r="N397" i="4"/>
  <c r="N363" i="4"/>
  <c r="N352" i="4"/>
  <c r="N322" i="4"/>
  <c r="N298" i="4"/>
  <c r="N211" i="4"/>
  <c r="N26" i="4"/>
  <c r="N407" i="4"/>
  <c r="N351" i="4"/>
  <c r="N339" i="4"/>
  <c r="N315" i="4"/>
  <c r="N303" i="4"/>
  <c r="N291" i="4"/>
  <c r="N280" i="4"/>
  <c r="N262" i="4"/>
  <c r="N204" i="4"/>
  <c r="N198" i="4"/>
  <c r="N186" i="4"/>
  <c r="N180" i="4"/>
  <c r="N174" i="4"/>
  <c r="N162" i="4"/>
  <c r="N150" i="4"/>
  <c r="N144" i="4"/>
  <c r="N138" i="4"/>
  <c r="N132" i="4"/>
  <c r="N126" i="4"/>
  <c r="N120" i="4"/>
  <c r="N114" i="4"/>
  <c r="N108" i="4"/>
  <c r="N90" i="4"/>
  <c r="N84" i="4"/>
  <c r="N60" i="4"/>
  <c r="N54" i="4"/>
  <c r="N36" i="4"/>
  <c r="N378" i="4"/>
  <c r="N296" i="4"/>
  <c r="N261" i="4"/>
  <c r="N232" i="4"/>
  <c r="N226" i="4"/>
  <c r="N185" i="4"/>
  <c r="N173" i="4"/>
  <c r="N143" i="4"/>
  <c r="N137" i="4"/>
  <c r="N131" i="4"/>
  <c r="N125" i="4"/>
  <c r="N119" i="4"/>
  <c r="N113" i="4"/>
  <c r="N89" i="4"/>
  <c r="N83" i="4"/>
  <c r="N65" i="4"/>
  <c r="N59" i="4"/>
  <c r="N53" i="4"/>
  <c r="N35" i="4"/>
  <c r="N430" i="4"/>
  <c r="N419" i="4"/>
  <c r="N408" i="4"/>
  <c r="N403" i="4"/>
  <c r="N389" i="4"/>
  <c r="N384" i="4"/>
  <c r="N359" i="4"/>
  <c r="N333" i="4"/>
  <c r="N327" i="4"/>
  <c r="N316" i="4"/>
  <c r="N287" i="4"/>
  <c r="N255" i="4"/>
  <c r="N250" i="4"/>
  <c r="N233" i="4"/>
  <c r="N216" i="4"/>
  <c r="N176" i="4"/>
  <c r="N160" i="4"/>
  <c r="N107" i="4"/>
  <c r="N61" i="4"/>
  <c r="N50" i="4"/>
  <c r="N44" i="4"/>
  <c r="N33" i="4"/>
  <c r="N413" i="4"/>
  <c r="N353" i="4"/>
  <c r="N344" i="4"/>
  <c r="N338" i="4"/>
  <c r="N292" i="4"/>
  <c r="N281" i="4"/>
  <c r="N260" i="4"/>
  <c r="N244" i="4"/>
  <c r="N227" i="4"/>
  <c r="N221" i="4"/>
  <c r="N124" i="4"/>
  <c r="N118" i="4"/>
  <c r="N66" i="4"/>
  <c r="N440" i="4"/>
  <c r="N106" i="4"/>
  <c r="N100" i="4"/>
  <c r="N43" i="4"/>
  <c r="N32" i="4"/>
  <c r="N445" i="4"/>
  <c r="N434" i="4"/>
  <c r="N428" i="4"/>
  <c r="N423" i="4"/>
  <c r="N401" i="4"/>
  <c r="N392" i="4"/>
  <c r="N377" i="4"/>
  <c r="N325" i="4"/>
  <c r="N314" i="4"/>
  <c r="N308" i="4"/>
  <c r="N270" i="4"/>
  <c r="N264" i="4"/>
  <c r="N258" i="4"/>
  <c r="N248" i="4"/>
  <c r="N231" i="4"/>
  <c r="N214" i="4"/>
  <c r="N197" i="4"/>
  <c r="N169" i="4"/>
  <c r="N105" i="4"/>
  <c r="N99" i="4"/>
  <c r="N70" i="4"/>
  <c r="N64" i="4"/>
  <c r="N48" i="4"/>
  <c r="N42" i="4"/>
  <c r="N31" i="4"/>
  <c r="N444" i="4"/>
  <c r="N433" i="4"/>
  <c r="N422" i="4"/>
  <c r="N416" i="4"/>
  <c r="N411" i="4"/>
  <c r="N366" i="4"/>
  <c r="N336" i="4"/>
  <c r="N330" i="4"/>
  <c r="N319" i="4"/>
  <c r="N274" i="4"/>
  <c r="N269" i="4"/>
  <c r="N263" i="4"/>
  <c r="N236" i="4"/>
  <c r="N219" i="4"/>
  <c r="N202" i="4"/>
  <c r="N196" i="4"/>
  <c r="N168" i="4"/>
  <c r="N104" i="4"/>
  <c r="N98" i="4"/>
  <c r="N80" i="4"/>
  <c r="N75" i="4"/>
  <c r="N47" i="4"/>
  <c r="N41" i="4"/>
  <c r="N30" i="4"/>
  <c r="N443" i="4"/>
  <c r="N432" i="4"/>
  <c r="N421" i="4"/>
  <c r="N410" i="4"/>
  <c r="N386" i="4"/>
  <c r="N340" i="4"/>
  <c r="N335" i="4"/>
  <c r="N312" i="4"/>
  <c r="N306" i="4"/>
  <c r="N273" i="4"/>
  <c r="N268" i="4"/>
  <c r="N257" i="4"/>
  <c r="N207" i="4"/>
  <c r="N183" i="4"/>
  <c r="N178" i="4"/>
  <c r="N156" i="4"/>
  <c r="N97" i="4"/>
  <c r="N74" i="4"/>
  <c r="N46" i="4"/>
  <c r="N29" i="4"/>
  <c r="N404" i="4"/>
  <c r="N448" i="4"/>
  <c r="N442" i="4"/>
  <c r="N431" i="4"/>
  <c r="N420" i="4"/>
  <c r="N409" i="4"/>
  <c r="N394" i="4"/>
  <c r="N374" i="4"/>
  <c r="N328" i="4"/>
  <c r="N317" i="4"/>
  <c r="N311" i="4"/>
  <c r="N288" i="4"/>
  <c r="N272" i="4"/>
  <c r="N256" i="4"/>
  <c r="N251" i="4"/>
  <c r="N234" i="4"/>
  <c r="N217" i="4"/>
  <c r="N188" i="4"/>
  <c r="N102" i="4"/>
  <c r="N73" i="4"/>
  <c r="N62" i="4"/>
  <c r="N45" i="4"/>
  <c r="N34" i="4"/>
  <c r="N28" i="4"/>
  <c r="N447" i="4"/>
  <c r="N406" i="4"/>
  <c r="N387" i="4"/>
  <c r="N383" i="4"/>
  <c r="N369" i="4"/>
  <c r="N355" i="4"/>
  <c r="N332" i="4"/>
  <c r="N318" i="4"/>
  <c r="N310" i="4"/>
  <c r="N295" i="4"/>
  <c r="N290" i="4"/>
  <c r="N285" i="4"/>
  <c r="N267" i="4"/>
  <c r="N243" i="4"/>
  <c r="N238" i="4"/>
  <c r="N203" i="4"/>
  <c r="N184" i="4"/>
  <c r="N152" i="4"/>
  <c r="N101" i="4"/>
  <c r="N85" i="4"/>
  <c r="N69" i="4"/>
  <c r="N446" i="4"/>
  <c r="N390" i="4"/>
  <c r="N368" i="4"/>
  <c r="N354" i="4"/>
  <c r="N346" i="4"/>
  <c r="N331" i="4"/>
  <c r="N309" i="4"/>
  <c r="N294" i="4"/>
  <c r="N279" i="4"/>
  <c r="N275" i="4"/>
  <c r="N266" i="4"/>
  <c r="N252" i="4"/>
  <c r="N237" i="4"/>
  <c r="N222" i="4"/>
  <c r="N212" i="4"/>
  <c r="N193" i="4"/>
  <c r="N161" i="4"/>
  <c r="N151" i="4"/>
  <c r="N111" i="4"/>
  <c r="N95" i="4"/>
  <c r="N79" i="4"/>
  <c r="N441" i="4"/>
  <c r="N429" i="4"/>
  <c r="N417" i="4"/>
  <c r="N405" i="4"/>
  <c r="N382" i="4"/>
  <c r="N367" i="4"/>
  <c r="N345" i="4"/>
  <c r="N326" i="4"/>
  <c r="N321" i="4"/>
  <c r="N313" i="4"/>
  <c r="N293" i="4"/>
  <c r="N284" i="4"/>
  <c r="N247" i="4"/>
  <c r="N192" i="4"/>
  <c r="N187" i="4"/>
  <c r="N182" i="4"/>
  <c r="N110" i="4"/>
  <c r="N94" i="4"/>
  <c r="N78" i="4"/>
  <c r="N450" i="4"/>
  <c r="N436" i="4"/>
  <c r="N424" i="4"/>
  <c r="N412" i="4"/>
  <c r="N400" i="4"/>
  <c r="N396" i="4"/>
  <c r="N381" i="4"/>
  <c r="N371" i="4"/>
  <c r="N362" i="4"/>
  <c r="N357" i="4"/>
  <c r="N349" i="4"/>
  <c r="N307" i="4"/>
  <c r="N302" i="4"/>
  <c r="N283" i="4"/>
  <c r="N246" i="4"/>
  <c r="N191" i="4"/>
  <c r="N155" i="4"/>
  <c r="N93" i="4"/>
  <c r="N77" i="4"/>
  <c r="N449" i="4"/>
  <c r="N385" i="4"/>
  <c r="N343" i="4"/>
  <c r="N329" i="4"/>
  <c r="N320" i="4"/>
  <c r="N297" i="4"/>
  <c r="N282" i="4"/>
  <c r="N245" i="4"/>
  <c r="N240" i="4"/>
  <c r="N225" i="4"/>
  <c r="N220" i="4"/>
  <c r="N210" i="4"/>
  <c r="N205" i="4"/>
  <c r="N200" i="4"/>
  <c r="N167" i="4"/>
  <c r="N154" i="4"/>
  <c r="N149" i="4"/>
  <c r="N103" i="4"/>
  <c r="N87" i="4"/>
  <c r="N71" i="4"/>
  <c r="N370" i="4"/>
  <c r="N361" i="4"/>
  <c r="N239" i="4"/>
  <c r="N158" i="4"/>
  <c r="N249" i="4"/>
  <c r="N166" i="4"/>
  <c r="N342" i="4"/>
  <c r="N305" i="4"/>
  <c r="N286" i="4"/>
  <c r="N141" i="4"/>
  <c r="N129" i="4"/>
  <c r="N117" i="4"/>
  <c r="N218" i="4"/>
  <c r="N177" i="4"/>
  <c r="N213" i="4"/>
  <c r="N172" i="4"/>
  <c r="N163" i="4"/>
  <c r="N159" i="4"/>
  <c r="N209" i="4"/>
  <c r="N109" i="4"/>
  <c r="N208" i="4"/>
  <c r="N235" i="4"/>
  <c r="N199" i="4"/>
  <c r="N195" i="4"/>
  <c r="N22" i="4"/>
  <c r="F20" i="1"/>
  <c r="F21" i="1"/>
  <c r="C20" i="1"/>
  <c r="C21" i="1"/>
  <c r="C22" i="1"/>
  <c r="G24" i="1" l="1"/>
  <c r="C72" i="1" l="1"/>
  <c r="F72" i="1"/>
  <c r="G72" i="1"/>
  <c r="W72" i="1"/>
  <c r="C73" i="1"/>
  <c r="F73" i="1"/>
  <c r="G73" i="1"/>
  <c r="W73" i="1"/>
  <c r="C74" i="1"/>
  <c r="F74" i="1"/>
  <c r="G74" i="1"/>
  <c r="L74" i="1" s="1"/>
  <c r="R74" i="1"/>
  <c r="U74" i="1" s="1"/>
  <c r="W74" i="1"/>
  <c r="C75" i="1"/>
  <c r="F75" i="1"/>
  <c r="G75" i="1"/>
  <c r="R75" i="1" s="1"/>
  <c r="U75" i="1" s="1"/>
  <c r="W75" i="1"/>
  <c r="C76" i="1"/>
  <c r="F76" i="1"/>
  <c r="G76" i="1"/>
  <c r="R76" i="1" s="1"/>
  <c r="U76" i="1" s="1"/>
  <c r="W76" i="1"/>
  <c r="C77" i="1"/>
  <c r="F77" i="1"/>
  <c r="G77" i="1"/>
  <c r="L77" i="1" s="1"/>
  <c r="W77" i="1"/>
  <c r="C78" i="1"/>
  <c r="F78" i="1"/>
  <c r="G78" i="1"/>
  <c r="L78" i="1" s="1"/>
  <c r="W78" i="1"/>
  <c r="C79" i="1"/>
  <c r="F79" i="1"/>
  <c r="G79" i="1"/>
  <c r="R79" i="1" s="1"/>
  <c r="U79" i="1" s="1"/>
  <c r="W79" i="1"/>
  <c r="C80" i="1"/>
  <c r="F80" i="1"/>
  <c r="G80" i="1"/>
  <c r="R80" i="1" s="1"/>
  <c r="U80" i="1" s="1"/>
  <c r="W80" i="1"/>
  <c r="C81" i="1"/>
  <c r="F81" i="1"/>
  <c r="G81" i="1"/>
  <c r="L81" i="1" s="1"/>
  <c r="W81" i="1"/>
  <c r="C82" i="1"/>
  <c r="F82" i="1"/>
  <c r="G82" i="1"/>
  <c r="L82" i="1" s="1"/>
  <c r="W82" i="1"/>
  <c r="C83" i="1"/>
  <c r="F83" i="1"/>
  <c r="G83" i="1"/>
  <c r="O83" i="1" s="1"/>
  <c r="W83" i="1"/>
  <c r="C84" i="1"/>
  <c r="F84" i="1"/>
  <c r="G84" i="1"/>
  <c r="W84" i="1"/>
  <c r="C85" i="1"/>
  <c r="F85" i="1"/>
  <c r="G85" i="1"/>
  <c r="L85" i="1" s="1"/>
  <c r="W85" i="1"/>
  <c r="C86" i="1"/>
  <c r="F86" i="1"/>
  <c r="G86" i="1"/>
  <c r="L86" i="1" s="1"/>
  <c r="W86" i="1"/>
  <c r="C87" i="1"/>
  <c r="F87" i="1"/>
  <c r="G87" i="1"/>
  <c r="O87" i="1" s="1"/>
  <c r="W87" i="1"/>
  <c r="C88" i="1"/>
  <c r="F88" i="1"/>
  <c r="G88" i="1"/>
  <c r="W88" i="1"/>
  <c r="C89" i="1"/>
  <c r="F89" i="1"/>
  <c r="G89" i="1"/>
  <c r="L89" i="1" s="1"/>
  <c r="W89" i="1"/>
  <c r="C90" i="1"/>
  <c r="F90" i="1"/>
  <c r="G90" i="1"/>
  <c r="L90" i="1" s="1"/>
  <c r="W90" i="1"/>
  <c r="C91" i="1"/>
  <c r="F91" i="1"/>
  <c r="G91" i="1"/>
  <c r="W91" i="1"/>
  <c r="C92" i="1"/>
  <c r="F92" i="1"/>
  <c r="G92" i="1"/>
  <c r="R92" i="1" s="1"/>
  <c r="U92" i="1" s="1"/>
  <c r="W92" i="1"/>
  <c r="C93" i="1"/>
  <c r="F93" i="1"/>
  <c r="G93" i="1"/>
  <c r="L93" i="1" s="1"/>
  <c r="W93" i="1"/>
  <c r="C94" i="1"/>
  <c r="F94" i="1"/>
  <c r="G94" i="1"/>
  <c r="R94" i="1" s="1"/>
  <c r="U94" i="1" s="1"/>
  <c r="W94" i="1"/>
  <c r="C95" i="1"/>
  <c r="F95" i="1"/>
  <c r="G95" i="1"/>
  <c r="R95" i="1" s="1"/>
  <c r="U95" i="1" s="1"/>
  <c r="W95" i="1"/>
  <c r="C96" i="1"/>
  <c r="F96" i="1"/>
  <c r="G96" i="1"/>
  <c r="R96" i="1" s="1"/>
  <c r="U96" i="1" s="1"/>
  <c r="W96" i="1"/>
  <c r="C97" i="1"/>
  <c r="F97" i="1"/>
  <c r="G97" i="1"/>
  <c r="L97" i="1" s="1"/>
  <c r="W97" i="1"/>
  <c r="C98" i="1"/>
  <c r="F98" i="1"/>
  <c r="G98" i="1"/>
  <c r="L98" i="1" s="1"/>
  <c r="W98" i="1"/>
  <c r="C99" i="1"/>
  <c r="F99" i="1"/>
  <c r="G99" i="1"/>
  <c r="W99" i="1"/>
  <c r="C100" i="1"/>
  <c r="F100" i="1"/>
  <c r="G100" i="1"/>
  <c r="W100" i="1"/>
  <c r="C101" i="1"/>
  <c r="F101" i="1"/>
  <c r="G101" i="1"/>
  <c r="L101" i="1" s="1"/>
  <c r="W101" i="1"/>
  <c r="C102" i="1"/>
  <c r="F102" i="1"/>
  <c r="G102" i="1"/>
  <c r="R102" i="1" s="1"/>
  <c r="U102" i="1" s="1"/>
  <c r="W102" i="1"/>
  <c r="C103" i="1"/>
  <c r="F103" i="1"/>
  <c r="G103" i="1"/>
  <c r="R103" i="1" s="1"/>
  <c r="U103" i="1" s="1"/>
  <c r="W103" i="1"/>
  <c r="C104" i="1"/>
  <c r="F104" i="1"/>
  <c r="G104" i="1"/>
  <c r="R104" i="1" s="1"/>
  <c r="U104" i="1" s="1"/>
  <c r="W104" i="1"/>
  <c r="C105" i="1"/>
  <c r="F105" i="1"/>
  <c r="G105" i="1"/>
  <c r="L105" i="1" s="1"/>
  <c r="W105" i="1"/>
  <c r="C106" i="1"/>
  <c r="F106" i="1"/>
  <c r="G106" i="1"/>
  <c r="L106" i="1" s="1"/>
  <c r="W106" i="1"/>
  <c r="C107" i="1"/>
  <c r="F107" i="1"/>
  <c r="G107" i="1"/>
  <c r="O107" i="1" s="1"/>
  <c r="W107" i="1"/>
  <c r="C108" i="1"/>
  <c r="F108" i="1"/>
  <c r="G108" i="1"/>
  <c r="R108" i="1" s="1"/>
  <c r="U108" i="1" s="1"/>
  <c r="W108" i="1"/>
  <c r="C109" i="1"/>
  <c r="F109" i="1"/>
  <c r="G109" i="1"/>
  <c r="W109" i="1"/>
  <c r="C110" i="1"/>
  <c r="F110" i="1"/>
  <c r="G110" i="1"/>
  <c r="L110" i="1" s="1"/>
  <c r="W110" i="1"/>
  <c r="C111" i="1"/>
  <c r="F111" i="1"/>
  <c r="G111" i="1"/>
  <c r="R111" i="1" s="1"/>
  <c r="U111" i="1" s="1"/>
  <c r="W111" i="1"/>
  <c r="C112" i="1"/>
  <c r="F112" i="1"/>
  <c r="G112" i="1"/>
  <c r="R112" i="1" s="1"/>
  <c r="U112" i="1" s="1"/>
  <c r="W112" i="1"/>
  <c r="C113" i="1"/>
  <c r="F113" i="1"/>
  <c r="G113" i="1"/>
  <c r="L113" i="1" s="1"/>
  <c r="W113" i="1"/>
  <c r="C114" i="1"/>
  <c r="F114" i="1"/>
  <c r="G114" i="1"/>
  <c r="L114" i="1" s="1"/>
  <c r="W114" i="1"/>
  <c r="C115" i="1"/>
  <c r="F115" i="1"/>
  <c r="G115" i="1"/>
  <c r="W115" i="1"/>
  <c r="C116" i="1"/>
  <c r="F116" i="1"/>
  <c r="G116" i="1"/>
  <c r="W116" i="1"/>
  <c r="C117" i="1"/>
  <c r="F117" i="1"/>
  <c r="G117" i="1"/>
  <c r="L117" i="1" s="1"/>
  <c r="W117" i="1"/>
  <c r="C118" i="1"/>
  <c r="F118" i="1"/>
  <c r="G118" i="1"/>
  <c r="L118" i="1" s="1"/>
  <c r="W118" i="1"/>
  <c r="C119" i="1"/>
  <c r="F119" i="1"/>
  <c r="G119" i="1"/>
  <c r="O119" i="1" s="1"/>
  <c r="W119" i="1"/>
  <c r="C120" i="1"/>
  <c r="F120" i="1"/>
  <c r="G120" i="1"/>
  <c r="R120" i="1" s="1"/>
  <c r="U120" i="1" s="1"/>
  <c r="W120" i="1"/>
  <c r="C121" i="1"/>
  <c r="F121" i="1"/>
  <c r="G121" i="1"/>
  <c r="L121" i="1" s="1"/>
  <c r="W121" i="1"/>
  <c r="C122" i="1"/>
  <c r="F122" i="1"/>
  <c r="G122" i="1"/>
  <c r="L122" i="1" s="1"/>
  <c r="W122" i="1"/>
  <c r="C123" i="1"/>
  <c r="F123" i="1"/>
  <c r="G123" i="1"/>
  <c r="W123" i="1"/>
  <c r="C124" i="1"/>
  <c r="F124" i="1"/>
  <c r="G124" i="1"/>
  <c r="R124" i="1" s="1"/>
  <c r="U124" i="1" s="1"/>
  <c r="W124" i="1"/>
  <c r="C125" i="1"/>
  <c r="F125" i="1"/>
  <c r="G125" i="1"/>
  <c r="L125" i="1" s="1"/>
  <c r="W125" i="1"/>
  <c r="C126" i="1"/>
  <c r="F126" i="1"/>
  <c r="G126" i="1"/>
  <c r="W126" i="1"/>
  <c r="C127" i="1"/>
  <c r="F127" i="1"/>
  <c r="G127" i="1"/>
  <c r="R127" i="1" s="1"/>
  <c r="U127" i="1" s="1"/>
  <c r="W127" i="1"/>
  <c r="C128" i="1"/>
  <c r="F128" i="1"/>
  <c r="G128" i="1"/>
  <c r="R128" i="1" s="1"/>
  <c r="U128" i="1" s="1"/>
  <c r="W128" i="1"/>
  <c r="C129" i="1"/>
  <c r="F129" i="1"/>
  <c r="G129" i="1"/>
  <c r="L129" i="1" s="1"/>
  <c r="W129" i="1"/>
  <c r="C130" i="1"/>
  <c r="F130" i="1"/>
  <c r="G130" i="1"/>
  <c r="L130" i="1" s="1"/>
  <c r="W130" i="1"/>
  <c r="C131" i="1"/>
  <c r="F131" i="1"/>
  <c r="G131" i="1"/>
  <c r="W131" i="1"/>
  <c r="C132" i="1"/>
  <c r="F132" i="1"/>
  <c r="G132" i="1"/>
  <c r="W132" i="1"/>
  <c r="C133" i="1"/>
  <c r="F133" i="1"/>
  <c r="G133" i="1"/>
  <c r="L133" i="1" s="1"/>
  <c r="W133" i="1"/>
  <c r="C134" i="1"/>
  <c r="F134" i="1"/>
  <c r="G134" i="1"/>
  <c r="R134" i="1" s="1"/>
  <c r="U134" i="1" s="1"/>
  <c r="W134" i="1"/>
  <c r="C135" i="1"/>
  <c r="F135" i="1"/>
  <c r="G135" i="1"/>
  <c r="R135" i="1" s="1"/>
  <c r="U135" i="1" s="1"/>
  <c r="W135" i="1"/>
  <c r="C136" i="1"/>
  <c r="F136" i="1"/>
  <c r="G136" i="1"/>
  <c r="R136" i="1" s="1"/>
  <c r="U136" i="1" s="1"/>
  <c r="W136" i="1"/>
  <c r="C137" i="1"/>
  <c r="F137" i="1"/>
  <c r="G137" i="1"/>
  <c r="L137" i="1" s="1"/>
  <c r="W137" i="1"/>
  <c r="C138" i="1"/>
  <c r="F138" i="1"/>
  <c r="G138" i="1"/>
  <c r="L138" i="1" s="1"/>
  <c r="W138" i="1"/>
  <c r="C139" i="1"/>
  <c r="F139" i="1"/>
  <c r="G139" i="1"/>
  <c r="O139" i="1" s="1"/>
  <c r="W139" i="1"/>
  <c r="C140" i="1"/>
  <c r="F140" i="1"/>
  <c r="G140" i="1"/>
  <c r="R140" i="1" s="1"/>
  <c r="U140" i="1" s="1"/>
  <c r="W140" i="1"/>
  <c r="C141" i="1"/>
  <c r="F141" i="1"/>
  <c r="G141" i="1"/>
  <c r="W141" i="1"/>
  <c r="C142" i="1"/>
  <c r="F142" i="1"/>
  <c r="G142" i="1"/>
  <c r="R142" i="1" s="1"/>
  <c r="U142" i="1" s="1"/>
  <c r="W142" i="1"/>
  <c r="C143" i="1"/>
  <c r="F143" i="1"/>
  <c r="G143" i="1"/>
  <c r="R143" i="1" s="1"/>
  <c r="U143" i="1" s="1"/>
  <c r="W143" i="1"/>
  <c r="C144" i="1"/>
  <c r="F144" i="1"/>
  <c r="G144" i="1"/>
  <c r="R144" i="1" s="1"/>
  <c r="U144" i="1" s="1"/>
  <c r="W144" i="1"/>
  <c r="C145" i="1"/>
  <c r="F145" i="1"/>
  <c r="G145" i="1"/>
  <c r="L145" i="1" s="1"/>
  <c r="W145" i="1"/>
  <c r="C146" i="1"/>
  <c r="F146" i="1"/>
  <c r="G146" i="1"/>
  <c r="L146" i="1" s="1"/>
  <c r="W146" i="1"/>
  <c r="C147" i="1"/>
  <c r="F147" i="1"/>
  <c r="G147" i="1"/>
  <c r="W147" i="1"/>
  <c r="C148" i="1"/>
  <c r="F148" i="1"/>
  <c r="G148" i="1"/>
  <c r="W148" i="1"/>
  <c r="C149" i="1"/>
  <c r="F149" i="1"/>
  <c r="G149" i="1"/>
  <c r="L149" i="1" s="1"/>
  <c r="W149" i="1"/>
  <c r="C150" i="1"/>
  <c r="F150" i="1"/>
  <c r="G150" i="1"/>
  <c r="R150" i="1" s="1"/>
  <c r="U150" i="1" s="1"/>
  <c r="W150" i="1"/>
  <c r="C151" i="1"/>
  <c r="F151" i="1"/>
  <c r="G151" i="1"/>
  <c r="R151" i="1" s="1"/>
  <c r="U151" i="1" s="1"/>
  <c r="W151" i="1"/>
  <c r="C152" i="1"/>
  <c r="F152" i="1"/>
  <c r="G152" i="1"/>
  <c r="R152" i="1" s="1"/>
  <c r="U152" i="1" s="1"/>
  <c r="W152" i="1"/>
  <c r="C153" i="1"/>
  <c r="F153" i="1"/>
  <c r="G153" i="1"/>
  <c r="L153" i="1" s="1"/>
  <c r="W153" i="1"/>
  <c r="C154" i="1"/>
  <c r="F154" i="1"/>
  <c r="G154" i="1"/>
  <c r="L154" i="1" s="1"/>
  <c r="W154" i="1"/>
  <c r="C155" i="1"/>
  <c r="F155" i="1"/>
  <c r="G155" i="1"/>
  <c r="O155" i="1" s="1"/>
  <c r="W155" i="1"/>
  <c r="C156" i="1"/>
  <c r="F156" i="1"/>
  <c r="G156" i="1"/>
  <c r="R156" i="1" s="1"/>
  <c r="U156" i="1" s="1"/>
  <c r="W156" i="1"/>
  <c r="C157" i="1"/>
  <c r="F157" i="1"/>
  <c r="G157" i="1"/>
  <c r="R157" i="1" s="1"/>
  <c r="U157" i="1" s="1"/>
  <c r="W157" i="1"/>
  <c r="C158" i="1"/>
  <c r="F158" i="1"/>
  <c r="G158" i="1"/>
  <c r="L158" i="1" s="1"/>
  <c r="W158" i="1"/>
  <c r="C159" i="1"/>
  <c r="F159" i="1"/>
  <c r="G159" i="1"/>
  <c r="R159" i="1" s="1"/>
  <c r="U159" i="1" s="1"/>
  <c r="W159" i="1"/>
  <c r="C160" i="1"/>
  <c r="F160" i="1"/>
  <c r="G160" i="1"/>
  <c r="R160" i="1" s="1"/>
  <c r="U160" i="1" s="1"/>
  <c r="W160" i="1"/>
  <c r="C161" i="1"/>
  <c r="F161" i="1"/>
  <c r="G161" i="1"/>
  <c r="L161" i="1" s="1"/>
  <c r="W161" i="1"/>
  <c r="C162" i="1"/>
  <c r="F162" i="1"/>
  <c r="G162" i="1"/>
  <c r="R162" i="1" s="1"/>
  <c r="U162" i="1" s="1"/>
  <c r="W162" i="1"/>
  <c r="C163" i="1"/>
  <c r="F163" i="1"/>
  <c r="G163" i="1"/>
  <c r="O163" i="1" s="1"/>
  <c r="W163" i="1"/>
  <c r="C164" i="1"/>
  <c r="F164" i="1"/>
  <c r="G164" i="1"/>
  <c r="W164" i="1"/>
  <c r="C165" i="1"/>
  <c r="F165" i="1"/>
  <c r="G165" i="1"/>
  <c r="W165" i="1"/>
  <c r="C166" i="1"/>
  <c r="F166" i="1"/>
  <c r="G166" i="1"/>
  <c r="L166" i="1" s="1"/>
  <c r="W166" i="1"/>
  <c r="C167" i="1"/>
  <c r="F167" i="1"/>
  <c r="G167" i="1"/>
  <c r="O167" i="1" s="1"/>
  <c r="W167" i="1"/>
  <c r="C168" i="1"/>
  <c r="F168" i="1"/>
  <c r="G168" i="1"/>
  <c r="R168" i="1" s="1"/>
  <c r="U168" i="1" s="1"/>
  <c r="W168" i="1"/>
  <c r="C169" i="1"/>
  <c r="F169" i="1"/>
  <c r="G169" i="1"/>
  <c r="L169" i="1" s="1"/>
  <c r="W169" i="1"/>
  <c r="C170" i="1"/>
  <c r="F170" i="1"/>
  <c r="G170" i="1"/>
  <c r="R170" i="1" s="1"/>
  <c r="U170" i="1" s="1"/>
  <c r="W170" i="1"/>
  <c r="C171" i="1"/>
  <c r="F171" i="1"/>
  <c r="G171" i="1"/>
  <c r="R171" i="1" s="1"/>
  <c r="U171" i="1" s="1"/>
  <c r="W171" i="1"/>
  <c r="C172" i="1"/>
  <c r="F172" i="1"/>
  <c r="G172" i="1"/>
  <c r="R172" i="1" s="1"/>
  <c r="U172" i="1" s="1"/>
  <c r="W172" i="1"/>
  <c r="C173" i="1"/>
  <c r="F173" i="1"/>
  <c r="G173" i="1"/>
  <c r="L173" i="1" s="1"/>
  <c r="W173" i="1"/>
  <c r="C174" i="1"/>
  <c r="F174" i="1"/>
  <c r="G174" i="1"/>
  <c r="R174" i="1" s="1"/>
  <c r="U174" i="1" s="1"/>
  <c r="W174" i="1"/>
  <c r="C175" i="1"/>
  <c r="F175" i="1"/>
  <c r="G175" i="1"/>
  <c r="R175" i="1" s="1"/>
  <c r="U175" i="1" s="1"/>
  <c r="W175" i="1"/>
  <c r="C176" i="1"/>
  <c r="F176" i="1"/>
  <c r="G176" i="1"/>
  <c r="R176" i="1" s="1"/>
  <c r="U176" i="1" s="1"/>
  <c r="W176" i="1"/>
  <c r="C177" i="1"/>
  <c r="F177" i="1"/>
  <c r="G177" i="1"/>
  <c r="W177" i="1"/>
  <c r="C178" i="1"/>
  <c r="F178" i="1"/>
  <c r="G178" i="1"/>
  <c r="W178" i="1"/>
  <c r="C179" i="1"/>
  <c r="F179" i="1"/>
  <c r="G179" i="1"/>
  <c r="W179" i="1"/>
  <c r="C180" i="1"/>
  <c r="F180" i="1"/>
  <c r="G180" i="1"/>
  <c r="W180" i="1"/>
  <c r="C181" i="1"/>
  <c r="F181" i="1"/>
  <c r="G181" i="1"/>
  <c r="W181" i="1"/>
  <c r="C182" i="1"/>
  <c r="F182" i="1"/>
  <c r="G182" i="1"/>
  <c r="L182" i="1" s="1"/>
  <c r="W182" i="1"/>
  <c r="C183" i="1"/>
  <c r="F183" i="1"/>
  <c r="G183" i="1"/>
  <c r="O183" i="1" s="1"/>
  <c r="W183" i="1"/>
  <c r="C184" i="1"/>
  <c r="F184" i="1"/>
  <c r="G184" i="1"/>
  <c r="R184" i="1" s="1"/>
  <c r="U184" i="1" s="1"/>
  <c r="W184" i="1"/>
  <c r="C185" i="1"/>
  <c r="F185" i="1"/>
  <c r="G185" i="1"/>
  <c r="L185" i="1" s="1"/>
  <c r="W185" i="1"/>
  <c r="C186" i="1"/>
  <c r="F186" i="1"/>
  <c r="G186" i="1"/>
  <c r="W186" i="1"/>
  <c r="C187" i="1"/>
  <c r="F187" i="1"/>
  <c r="G187" i="1"/>
  <c r="R187" i="1" s="1"/>
  <c r="U187" i="1" s="1"/>
  <c r="W187" i="1"/>
  <c r="C188" i="1"/>
  <c r="F188" i="1"/>
  <c r="G188" i="1"/>
  <c r="R188" i="1" s="1"/>
  <c r="U188" i="1" s="1"/>
  <c r="W188" i="1"/>
  <c r="C189" i="1"/>
  <c r="F189" i="1"/>
  <c r="G189" i="1"/>
  <c r="L189" i="1" s="1"/>
  <c r="W189" i="1"/>
  <c r="C190" i="1"/>
  <c r="F190" i="1"/>
  <c r="G190" i="1"/>
  <c r="L190" i="1" s="1"/>
  <c r="W190" i="1"/>
  <c r="C191" i="1"/>
  <c r="F191" i="1"/>
  <c r="G191" i="1"/>
  <c r="R191" i="1" s="1"/>
  <c r="U191" i="1" s="1"/>
  <c r="W191" i="1"/>
  <c r="C192" i="1"/>
  <c r="F192" i="1"/>
  <c r="G192" i="1"/>
  <c r="R192" i="1" s="1"/>
  <c r="U192" i="1" s="1"/>
  <c r="W192" i="1"/>
  <c r="C193" i="1"/>
  <c r="F193" i="1"/>
  <c r="G193" i="1"/>
  <c r="R193" i="1" s="1"/>
  <c r="U193" i="1" s="1"/>
  <c r="W193" i="1"/>
  <c r="C194" i="1"/>
  <c r="F194" i="1"/>
  <c r="G194" i="1"/>
  <c r="L194" i="1" s="1"/>
  <c r="W194" i="1"/>
  <c r="C195" i="1"/>
  <c r="F195" i="1"/>
  <c r="G195" i="1"/>
  <c r="O195" i="1" s="1"/>
  <c r="W195" i="1"/>
  <c r="C196" i="1"/>
  <c r="F196" i="1"/>
  <c r="G196" i="1"/>
  <c r="W196" i="1"/>
  <c r="C197" i="1"/>
  <c r="F197" i="1"/>
  <c r="G197" i="1"/>
  <c r="L197" i="1" s="1"/>
  <c r="W197" i="1"/>
  <c r="C198" i="1"/>
  <c r="F198" i="1"/>
  <c r="G198" i="1"/>
  <c r="L198" i="1" s="1"/>
  <c r="W198" i="1"/>
  <c r="C199" i="1"/>
  <c r="F199" i="1"/>
  <c r="G199" i="1"/>
  <c r="W199" i="1"/>
  <c r="C200" i="1"/>
  <c r="F200" i="1"/>
  <c r="G200" i="1"/>
  <c r="W200" i="1"/>
  <c r="C201" i="1"/>
  <c r="F201" i="1"/>
  <c r="G201" i="1"/>
  <c r="R201" i="1" s="1"/>
  <c r="U201" i="1" s="1"/>
  <c r="W201" i="1"/>
  <c r="C202" i="1"/>
  <c r="F202" i="1"/>
  <c r="G202" i="1"/>
  <c r="L202" i="1" s="1"/>
  <c r="W202" i="1"/>
  <c r="C203" i="1"/>
  <c r="F203" i="1"/>
  <c r="G203" i="1"/>
  <c r="R203" i="1" s="1"/>
  <c r="U203" i="1" s="1"/>
  <c r="W203" i="1"/>
  <c r="C204" i="1"/>
  <c r="F204" i="1"/>
  <c r="G204" i="1"/>
  <c r="R204" i="1" s="1"/>
  <c r="U204" i="1" s="1"/>
  <c r="W204" i="1"/>
  <c r="C205" i="1"/>
  <c r="F205" i="1"/>
  <c r="G205" i="1"/>
  <c r="L205" i="1" s="1"/>
  <c r="W205" i="1"/>
  <c r="C206" i="1"/>
  <c r="F206" i="1"/>
  <c r="G206" i="1"/>
  <c r="L206" i="1" s="1"/>
  <c r="W206" i="1"/>
  <c r="C207" i="1"/>
  <c r="F207" i="1"/>
  <c r="G207" i="1"/>
  <c r="R207" i="1" s="1"/>
  <c r="U207" i="1" s="1"/>
  <c r="W207" i="1"/>
  <c r="C208" i="1"/>
  <c r="F208" i="1"/>
  <c r="G208" i="1"/>
  <c r="R208" i="1" s="1"/>
  <c r="U208" i="1" s="1"/>
  <c r="W208" i="1"/>
  <c r="C209" i="1"/>
  <c r="F209" i="1"/>
  <c r="G209" i="1"/>
  <c r="L209" i="1" s="1"/>
  <c r="W209" i="1"/>
  <c r="C210" i="1"/>
  <c r="F210" i="1"/>
  <c r="G210" i="1"/>
  <c r="L210" i="1" s="1"/>
  <c r="W210" i="1"/>
  <c r="C211" i="1"/>
  <c r="F211" i="1"/>
  <c r="G211" i="1"/>
  <c r="O211" i="1" s="1"/>
  <c r="W211" i="1"/>
  <c r="C212" i="1"/>
  <c r="F212" i="1"/>
  <c r="G212" i="1"/>
  <c r="W212" i="1"/>
  <c r="C213" i="1"/>
  <c r="F213" i="1"/>
  <c r="G213" i="1"/>
  <c r="L213" i="1" s="1"/>
  <c r="W213" i="1"/>
  <c r="C214" i="1"/>
  <c r="F214" i="1"/>
  <c r="G214" i="1"/>
  <c r="L214" i="1" s="1"/>
  <c r="W214" i="1"/>
  <c r="C215" i="1"/>
  <c r="F215" i="1"/>
  <c r="G215" i="1"/>
  <c r="O215" i="1" s="1"/>
  <c r="W215" i="1"/>
  <c r="C216" i="1"/>
  <c r="F216" i="1"/>
  <c r="G216" i="1"/>
  <c r="W216" i="1"/>
  <c r="C217" i="1"/>
  <c r="F217" i="1"/>
  <c r="G217" i="1"/>
  <c r="L217" i="1" s="1"/>
  <c r="W217" i="1"/>
  <c r="C218" i="1"/>
  <c r="F218" i="1"/>
  <c r="G218" i="1"/>
  <c r="L218" i="1" s="1"/>
  <c r="W218" i="1"/>
  <c r="C219" i="1"/>
  <c r="F219" i="1"/>
  <c r="G219" i="1"/>
  <c r="W219" i="1"/>
  <c r="C220" i="1"/>
  <c r="F220" i="1"/>
  <c r="G220" i="1"/>
  <c r="R220" i="1" s="1"/>
  <c r="U220" i="1" s="1"/>
  <c r="W220" i="1"/>
  <c r="C221" i="1"/>
  <c r="F221" i="1"/>
  <c r="G221" i="1"/>
  <c r="L221" i="1" s="1"/>
  <c r="W221" i="1"/>
  <c r="C222" i="1"/>
  <c r="F222" i="1"/>
  <c r="G222" i="1"/>
  <c r="W222" i="1"/>
  <c r="C223" i="1"/>
  <c r="F223" i="1"/>
  <c r="G223" i="1"/>
  <c r="R223" i="1" s="1"/>
  <c r="U223" i="1" s="1"/>
  <c r="W223" i="1"/>
  <c r="C224" i="1"/>
  <c r="F224" i="1"/>
  <c r="G224" i="1"/>
  <c r="R224" i="1" s="1"/>
  <c r="U224" i="1" s="1"/>
  <c r="W224" i="1"/>
  <c r="C225" i="1"/>
  <c r="F225" i="1"/>
  <c r="G225" i="1"/>
  <c r="L225" i="1" s="1"/>
  <c r="W225" i="1"/>
  <c r="C226" i="1"/>
  <c r="F226" i="1"/>
  <c r="G226" i="1"/>
  <c r="L226" i="1" s="1"/>
  <c r="W226" i="1"/>
  <c r="C227" i="1"/>
  <c r="F227" i="1"/>
  <c r="G227" i="1"/>
  <c r="O227" i="1" s="1"/>
  <c r="W227" i="1"/>
  <c r="C228" i="1"/>
  <c r="F228" i="1"/>
  <c r="G228" i="1"/>
  <c r="W228" i="1"/>
  <c r="C229" i="1"/>
  <c r="F229" i="1"/>
  <c r="G229" i="1"/>
  <c r="L229" i="1" s="1"/>
  <c r="W229" i="1"/>
  <c r="C230" i="1"/>
  <c r="F230" i="1"/>
  <c r="G230" i="1"/>
  <c r="W230" i="1"/>
  <c r="C231" i="1"/>
  <c r="F231" i="1"/>
  <c r="G231" i="1"/>
  <c r="R231" i="1" s="1"/>
  <c r="U231" i="1" s="1"/>
  <c r="W231" i="1"/>
  <c r="C232" i="1"/>
  <c r="F232" i="1"/>
  <c r="G232" i="1"/>
  <c r="W232" i="1"/>
  <c r="C233" i="1"/>
  <c r="F233" i="1"/>
  <c r="G233" i="1"/>
  <c r="I233" i="1" s="1"/>
  <c r="W233" i="1"/>
  <c r="C234" i="1"/>
  <c r="F234" i="1"/>
  <c r="G234" i="1"/>
  <c r="L234" i="1" s="1"/>
  <c r="W234" i="1"/>
  <c r="C235" i="1"/>
  <c r="F235" i="1"/>
  <c r="G235" i="1"/>
  <c r="O235" i="1" s="1"/>
  <c r="W235" i="1"/>
  <c r="C236" i="1"/>
  <c r="F236" i="1"/>
  <c r="G236" i="1"/>
  <c r="R236" i="1" s="1"/>
  <c r="U236" i="1" s="1"/>
  <c r="W236" i="1"/>
  <c r="C237" i="1"/>
  <c r="F237" i="1"/>
  <c r="G237" i="1"/>
  <c r="L237" i="1" s="1"/>
  <c r="W237" i="1"/>
  <c r="C238" i="1"/>
  <c r="F238" i="1"/>
  <c r="G238" i="1"/>
  <c r="O238" i="1" s="1"/>
  <c r="W238" i="1"/>
  <c r="C239" i="1"/>
  <c r="F239" i="1"/>
  <c r="G239" i="1"/>
  <c r="R239" i="1" s="1"/>
  <c r="U239" i="1" s="1"/>
  <c r="W239" i="1"/>
  <c r="C240" i="1"/>
  <c r="F240" i="1"/>
  <c r="G240" i="1"/>
  <c r="R240" i="1" s="1"/>
  <c r="U240" i="1" s="1"/>
  <c r="W240" i="1"/>
  <c r="C241" i="1"/>
  <c r="F241" i="1"/>
  <c r="G241" i="1"/>
  <c r="L241" i="1" s="1"/>
  <c r="W241" i="1"/>
  <c r="C242" i="1"/>
  <c r="F242" i="1"/>
  <c r="G242" i="1"/>
  <c r="L242" i="1" s="1"/>
  <c r="W242" i="1"/>
  <c r="C243" i="1"/>
  <c r="F243" i="1"/>
  <c r="G243" i="1"/>
  <c r="W243" i="1"/>
  <c r="C244" i="1"/>
  <c r="F244" i="1"/>
  <c r="G244" i="1"/>
  <c r="W244" i="1"/>
  <c r="C245" i="1"/>
  <c r="F245" i="1"/>
  <c r="G245" i="1"/>
  <c r="L245" i="1" s="1"/>
  <c r="W245" i="1"/>
  <c r="C246" i="1"/>
  <c r="F246" i="1"/>
  <c r="G246" i="1"/>
  <c r="L246" i="1" s="1"/>
  <c r="W246" i="1"/>
  <c r="C247" i="1"/>
  <c r="F247" i="1"/>
  <c r="G247" i="1"/>
  <c r="O247" i="1" s="1"/>
  <c r="W247" i="1"/>
  <c r="C248" i="1"/>
  <c r="F248" i="1"/>
  <c r="G248" i="1"/>
  <c r="W248" i="1"/>
  <c r="C249" i="1"/>
  <c r="F249" i="1"/>
  <c r="G249" i="1"/>
  <c r="L249" i="1" s="1"/>
  <c r="W249" i="1"/>
  <c r="C250" i="1"/>
  <c r="F250" i="1"/>
  <c r="G250" i="1"/>
  <c r="L250" i="1" s="1"/>
  <c r="W250" i="1"/>
  <c r="C251" i="1"/>
  <c r="F251" i="1"/>
  <c r="G251" i="1"/>
  <c r="W251" i="1"/>
  <c r="C252" i="1"/>
  <c r="F252" i="1"/>
  <c r="G252" i="1"/>
  <c r="R252" i="1" s="1"/>
  <c r="U252" i="1" s="1"/>
  <c r="W252" i="1"/>
  <c r="C253" i="1"/>
  <c r="F253" i="1"/>
  <c r="G253" i="1"/>
  <c r="L253" i="1" s="1"/>
  <c r="W253" i="1"/>
  <c r="C254" i="1"/>
  <c r="F254" i="1"/>
  <c r="G254" i="1"/>
  <c r="R254" i="1" s="1"/>
  <c r="U254" i="1" s="1"/>
  <c r="W254" i="1"/>
  <c r="C255" i="1"/>
  <c r="F255" i="1"/>
  <c r="G255" i="1"/>
  <c r="R255" i="1" s="1"/>
  <c r="U255" i="1" s="1"/>
  <c r="W255" i="1"/>
  <c r="C256" i="1"/>
  <c r="F256" i="1"/>
  <c r="G256" i="1"/>
  <c r="R256" i="1" s="1"/>
  <c r="U256" i="1" s="1"/>
  <c r="W256" i="1"/>
  <c r="C257" i="1"/>
  <c r="F257" i="1"/>
  <c r="G257" i="1"/>
  <c r="L257" i="1" s="1"/>
  <c r="W257" i="1"/>
  <c r="C258" i="1"/>
  <c r="F258" i="1"/>
  <c r="G258" i="1"/>
  <c r="L258" i="1" s="1"/>
  <c r="W258" i="1"/>
  <c r="C259" i="1"/>
  <c r="F259" i="1"/>
  <c r="G259" i="1"/>
  <c r="W259" i="1"/>
  <c r="C260" i="1"/>
  <c r="F260" i="1"/>
  <c r="G260" i="1"/>
  <c r="W260" i="1"/>
  <c r="C261" i="1"/>
  <c r="F261" i="1"/>
  <c r="G261" i="1"/>
  <c r="L261" i="1" s="1"/>
  <c r="W261" i="1"/>
  <c r="C262" i="1"/>
  <c r="F262" i="1"/>
  <c r="G262" i="1"/>
  <c r="W262" i="1"/>
  <c r="C263" i="1"/>
  <c r="F263" i="1"/>
  <c r="G263" i="1"/>
  <c r="R263" i="1" s="1"/>
  <c r="U263" i="1" s="1"/>
  <c r="W263" i="1"/>
  <c r="C264" i="1"/>
  <c r="F264" i="1"/>
  <c r="G264" i="1"/>
  <c r="R264" i="1" s="1"/>
  <c r="U264" i="1" s="1"/>
  <c r="W264" i="1"/>
  <c r="C265" i="1"/>
  <c r="F265" i="1"/>
  <c r="G265" i="1"/>
  <c r="L265" i="1" s="1"/>
  <c r="W265" i="1"/>
  <c r="C266" i="1"/>
  <c r="F266" i="1"/>
  <c r="G266" i="1"/>
  <c r="L266" i="1" s="1"/>
  <c r="W266" i="1"/>
  <c r="C267" i="1"/>
  <c r="F267" i="1"/>
  <c r="G267" i="1"/>
  <c r="O267" i="1" s="1"/>
  <c r="W267" i="1"/>
  <c r="C268" i="1"/>
  <c r="F268" i="1"/>
  <c r="G268" i="1"/>
  <c r="R268" i="1" s="1"/>
  <c r="U268" i="1" s="1"/>
  <c r="W268" i="1"/>
  <c r="C269" i="1"/>
  <c r="F269" i="1"/>
  <c r="G269" i="1"/>
  <c r="R269" i="1" s="1"/>
  <c r="U269" i="1" s="1"/>
  <c r="W269" i="1"/>
  <c r="C270" i="1"/>
  <c r="F270" i="1"/>
  <c r="G270" i="1"/>
  <c r="L270" i="1" s="1"/>
  <c r="W270" i="1"/>
  <c r="C271" i="1"/>
  <c r="F271" i="1"/>
  <c r="G271" i="1"/>
  <c r="R271" i="1" s="1"/>
  <c r="U271" i="1" s="1"/>
  <c r="W271" i="1"/>
  <c r="C272" i="1"/>
  <c r="F272" i="1"/>
  <c r="G272" i="1"/>
  <c r="R272" i="1" s="1"/>
  <c r="U272" i="1" s="1"/>
  <c r="W272" i="1"/>
  <c r="C273" i="1"/>
  <c r="F273" i="1"/>
  <c r="G273" i="1"/>
  <c r="L273" i="1" s="1"/>
  <c r="W273" i="1"/>
  <c r="C274" i="1"/>
  <c r="F274" i="1"/>
  <c r="G274" i="1"/>
  <c r="R274" i="1" s="1"/>
  <c r="U274" i="1" s="1"/>
  <c r="W274" i="1"/>
  <c r="C275" i="1"/>
  <c r="F275" i="1"/>
  <c r="G275" i="1"/>
  <c r="O275" i="1" s="1"/>
  <c r="W275" i="1"/>
  <c r="C276" i="1"/>
  <c r="F276" i="1"/>
  <c r="G276" i="1"/>
  <c r="W276" i="1"/>
  <c r="C277" i="1"/>
  <c r="F277" i="1"/>
  <c r="G277" i="1"/>
  <c r="R277" i="1" s="1"/>
  <c r="U277" i="1" s="1"/>
  <c r="W277" i="1"/>
  <c r="C278" i="1"/>
  <c r="F278" i="1"/>
  <c r="G278" i="1"/>
  <c r="L278" i="1" s="1"/>
  <c r="W278" i="1"/>
  <c r="C279" i="1"/>
  <c r="F279" i="1"/>
  <c r="G279" i="1"/>
  <c r="R279" i="1" s="1"/>
  <c r="U279" i="1" s="1"/>
  <c r="W279" i="1"/>
  <c r="C280" i="1"/>
  <c r="F280" i="1"/>
  <c r="G280" i="1"/>
  <c r="W280" i="1"/>
  <c r="C281" i="1"/>
  <c r="F281" i="1"/>
  <c r="G281" i="1"/>
  <c r="L281" i="1" s="1"/>
  <c r="W281" i="1"/>
  <c r="C282" i="1"/>
  <c r="F282" i="1"/>
  <c r="G282" i="1"/>
  <c r="R282" i="1" s="1"/>
  <c r="U282" i="1" s="1"/>
  <c r="W282" i="1"/>
  <c r="C283" i="1"/>
  <c r="F283" i="1"/>
  <c r="G283" i="1"/>
  <c r="R283" i="1" s="1"/>
  <c r="U283" i="1" s="1"/>
  <c r="W283" i="1"/>
  <c r="C284" i="1"/>
  <c r="F284" i="1"/>
  <c r="G284" i="1"/>
  <c r="R284" i="1" s="1"/>
  <c r="U284" i="1" s="1"/>
  <c r="W284" i="1"/>
  <c r="C285" i="1"/>
  <c r="F285" i="1"/>
  <c r="G285" i="1"/>
  <c r="L285" i="1" s="1"/>
  <c r="W285" i="1"/>
  <c r="C286" i="1"/>
  <c r="F286" i="1"/>
  <c r="G286" i="1"/>
  <c r="L286" i="1" s="1"/>
  <c r="W286" i="1"/>
  <c r="C287" i="1"/>
  <c r="F287" i="1"/>
  <c r="G287" i="1"/>
  <c r="R287" i="1" s="1"/>
  <c r="U287" i="1" s="1"/>
  <c r="W287" i="1"/>
  <c r="C288" i="1"/>
  <c r="F288" i="1"/>
  <c r="G288" i="1"/>
  <c r="R288" i="1" s="1"/>
  <c r="U288" i="1" s="1"/>
  <c r="W288" i="1"/>
  <c r="C289" i="1"/>
  <c r="F289" i="1"/>
  <c r="G289" i="1"/>
  <c r="R289" i="1" s="1"/>
  <c r="U289" i="1" s="1"/>
  <c r="W289" i="1"/>
  <c r="C290" i="1"/>
  <c r="F290" i="1"/>
  <c r="G290" i="1"/>
  <c r="L290" i="1" s="1"/>
  <c r="W290" i="1"/>
  <c r="C291" i="1"/>
  <c r="F291" i="1"/>
  <c r="G291" i="1"/>
  <c r="O291" i="1" s="1"/>
  <c r="W291" i="1"/>
  <c r="C292" i="1"/>
  <c r="F292" i="1"/>
  <c r="G292" i="1"/>
  <c r="W292" i="1"/>
  <c r="C293" i="1"/>
  <c r="F293" i="1"/>
  <c r="G293" i="1"/>
  <c r="L293" i="1" s="1"/>
  <c r="W293" i="1"/>
  <c r="C294" i="1"/>
  <c r="F294" i="1"/>
  <c r="G294" i="1"/>
  <c r="L294" i="1" s="1"/>
  <c r="W294" i="1"/>
  <c r="C295" i="1"/>
  <c r="F295" i="1"/>
  <c r="G295" i="1"/>
  <c r="W295" i="1"/>
  <c r="C296" i="1"/>
  <c r="F296" i="1"/>
  <c r="G296" i="1"/>
  <c r="W296" i="1"/>
  <c r="C297" i="1"/>
  <c r="F297" i="1"/>
  <c r="G297" i="1"/>
  <c r="W297" i="1"/>
  <c r="C298" i="1"/>
  <c r="F298" i="1"/>
  <c r="G298" i="1"/>
  <c r="O298" i="1" s="1"/>
  <c r="W298" i="1"/>
  <c r="C299" i="1"/>
  <c r="F299" i="1"/>
  <c r="G299" i="1"/>
  <c r="R299" i="1" s="1"/>
  <c r="U299" i="1" s="1"/>
  <c r="W299" i="1"/>
  <c r="C300" i="1"/>
  <c r="F300" i="1"/>
  <c r="G300" i="1"/>
  <c r="R300" i="1" s="1"/>
  <c r="U300" i="1" s="1"/>
  <c r="W300" i="1"/>
  <c r="C301" i="1"/>
  <c r="F301" i="1"/>
  <c r="G301" i="1"/>
  <c r="W301" i="1"/>
  <c r="C302" i="1"/>
  <c r="F302" i="1"/>
  <c r="G302" i="1"/>
  <c r="L302" i="1" s="1"/>
  <c r="W302" i="1"/>
  <c r="C303" i="1"/>
  <c r="F303" i="1"/>
  <c r="G303" i="1"/>
  <c r="R303" i="1" s="1"/>
  <c r="U303" i="1" s="1"/>
  <c r="W303" i="1"/>
  <c r="C304" i="1"/>
  <c r="F304" i="1"/>
  <c r="G304" i="1"/>
  <c r="R304" i="1" s="1"/>
  <c r="U304" i="1" s="1"/>
  <c r="W304" i="1"/>
  <c r="C305" i="1"/>
  <c r="F305" i="1"/>
  <c r="G305" i="1"/>
  <c r="R305" i="1" s="1"/>
  <c r="U305" i="1" s="1"/>
  <c r="W305" i="1"/>
  <c r="C306" i="1"/>
  <c r="F306" i="1"/>
  <c r="G306" i="1"/>
  <c r="W306" i="1"/>
  <c r="C307" i="1"/>
  <c r="F307" i="1"/>
  <c r="G307" i="1"/>
  <c r="O307" i="1" s="1"/>
  <c r="W307" i="1"/>
  <c r="C308" i="1"/>
  <c r="F308" i="1"/>
  <c r="G308" i="1"/>
  <c r="W308" i="1"/>
  <c r="C309" i="1"/>
  <c r="F309" i="1"/>
  <c r="G309" i="1"/>
  <c r="I309" i="1" s="1"/>
  <c r="W309" i="1"/>
  <c r="C310" i="1"/>
  <c r="F310" i="1"/>
  <c r="G310" i="1"/>
  <c r="L310" i="1" s="1"/>
  <c r="W310" i="1"/>
  <c r="C311" i="1"/>
  <c r="F311" i="1"/>
  <c r="G311" i="1"/>
  <c r="O311" i="1" s="1"/>
  <c r="W311" i="1"/>
  <c r="C312" i="1"/>
  <c r="F312" i="1"/>
  <c r="G312" i="1"/>
  <c r="R312" i="1" s="1"/>
  <c r="U312" i="1" s="1"/>
  <c r="W312" i="1"/>
  <c r="C313" i="1"/>
  <c r="F313" i="1"/>
  <c r="G313" i="1"/>
  <c r="W313" i="1"/>
  <c r="C314" i="1"/>
  <c r="F314" i="1"/>
  <c r="G314" i="1"/>
  <c r="L314" i="1" s="1"/>
  <c r="W314" i="1"/>
  <c r="C315" i="1"/>
  <c r="F315" i="1"/>
  <c r="G315" i="1"/>
  <c r="W315" i="1"/>
  <c r="C316" i="1"/>
  <c r="F316" i="1"/>
  <c r="G316" i="1"/>
  <c r="R316" i="1" s="1"/>
  <c r="U316" i="1" s="1"/>
  <c r="W316" i="1"/>
  <c r="C317" i="1"/>
  <c r="F317" i="1"/>
  <c r="G317" i="1"/>
  <c r="L317" i="1" s="1"/>
  <c r="W317" i="1"/>
  <c r="C318" i="1"/>
  <c r="F318" i="1"/>
  <c r="G318" i="1"/>
  <c r="R318" i="1" s="1"/>
  <c r="U318" i="1" s="1"/>
  <c r="W318" i="1"/>
  <c r="C319" i="1"/>
  <c r="F319" i="1"/>
  <c r="G319" i="1"/>
  <c r="R319" i="1" s="1"/>
  <c r="U319" i="1" s="1"/>
  <c r="W319" i="1"/>
  <c r="C320" i="1"/>
  <c r="F320" i="1"/>
  <c r="G320" i="1"/>
  <c r="R320" i="1" s="1"/>
  <c r="U320" i="1" s="1"/>
  <c r="W320" i="1"/>
  <c r="C321" i="1"/>
  <c r="F321" i="1"/>
  <c r="G321" i="1"/>
  <c r="L321" i="1" s="1"/>
  <c r="W321" i="1"/>
  <c r="C322" i="1"/>
  <c r="F322" i="1"/>
  <c r="G322" i="1"/>
  <c r="L322" i="1" s="1"/>
  <c r="W322" i="1"/>
  <c r="C323" i="1"/>
  <c r="F323" i="1"/>
  <c r="G323" i="1"/>
  <c r="O323" i="1" s="1"/>
  <c r="W323" i="1"/>
  <c r="C324" i="1"/>
  <c r="F324" i="1"/>
  <c r="G324" i="1"/>
  <c r="W324" i="1"/>
  <c r="C325" i="1"/>
  <c r="F325" i="1"/>
  <c r="G325" i="1"/>
  <c r="L325" i="1" s="1"/>
  <c r="W325" i="1"/>
  <c r="C326" i="1"/>
  <c r="F326" i="1"/>
  <c r="G326" i="1"/>
  <c r="W326" i="1"/>
  <c r="C327" i="1"/>
  <c r="F327" i="1"/>
  <c r="G327" i="1"/>
  <c r="R327" i="1" s="1"/>
  <c r="U327" i="1" s="1"/>
  <c r="W327" i="1"/>
  <c r="C328" i="1"/>
  <c r="F328" i="1"/>
  <c r="G328" i="1"/>
  <c r="O328" i="1" s="1"/>
  <c r="W328" i="1"/>
  <c r="C329" i="1"/>
  <c r="F329" i="1"/>
  <c r="G329" i="1"/>
  <c r="R329" i="1" s="1"/>
  <c r="U329" i="1" s="1"/>
  <c r="W329" i="1"/>
  <c r="C330" i="1"/>
  <c r="F330" i="1"/>
  <c r="G330" i="1"/>
  <c r="R330" i="1" s="1"/>
  <c r="U330" i="1" s="1"/>
  <c r="W330" i="1"/>
  <c r="C331" i="1"/>
  <c r="F331" i="1"/>
  <c r="G331" i="1"/>
  <c r="O331" i="1" s="1"/>
  <c r="W331" i="1"/>
  <c r="C332" i="1"/>
  <c r="F332" i="1"/>
  <c r="G332" i="1"/>
  <c r="W332" i="1"/>
  <c r="C333" i="1"/>
  <c r="F333" i="1"/>
  <c r="G333" i="1"/>
  <c r="R333" i="1" s="1"/>
  <c r="U333" i="1" s="1"/>
  <c r="W333" i="1"/>
  <c r="C334" i="1"/>
  <c r="F334" i="1"/>
  <c r="G334" i="1"/>
  <c r="O334" i="1" s="1"/>
  <c r="W334" i="1"/>
  <c r="C335" i="1"/>
  <c r="F335" i="1"/>
  <c r="G335" i="1"/>
  <c r="W335" i="1"/>
  <c r="C336" i="1"/>
  <c r="F336" i="1"/>
  <c r="G336" i="1"/>
  <c r="O336" i="1" s="1"/>
  <c r="W336" i="1"/>
  <c r="C337" i="1"/>
  <c r="F337" i="1"/>
  <c r="G337" i="1"/>
  <c r="R337" i="1" s="1"/>
  <c r="U337" i="1" s="1"/>
  <c r="W337" i="1"/>
  <c r="C338" i="1"/>
  <c r="F338" i="1"/>
  <c r="G338" i="1"/>
  <c r="W338" i="1"/>
  <c r="C339" i="1"/>
  <c r="F339" i="1"/>
  <c r="G339" i="1"/>
  <c r="R339" i="1" s="1"/>
  <c r="U339" i="1" s="1"/>
  <c r="W339" i="1"/>
  <c r="C340" i="1"/>
  <c r="F340" i="1"/>
  <c r="G340" i="1"/>
  <c r="W340" i="1"/>
  <c r="C341" i="1"/>
  <c r="F341" i="1"/>
  <c r="G341" i="1"/>
  <c r="R341" i="1" s="1"/>
  <c r="U341" i="1" s="1"/>
  <c r="W341" i="1"/>
  <c r="C342" i="1"/>
  <c r="F342" i="1"/>
  <c r="G342" i="1"/>
  <c r="O342" i="1" s="1"/>
  <c r="W342" i="1"/>
  <c r="C343" i="1"/>
  <c r="F343" i="1"/>
  <c r="G343" i="1"/>
  <c r="R343" i="1" s="1"/>
  <c r="U343" i="1" s="1"/>
  <c r="W343" i="1"/>
  <c r="C344" i="1"/>
  <c r="F344" i="1"/>
  <c r="G344" i="1"/>
  <c r="W344" i="1"/>
  <c r="C345" i="1"/>
  <c r="F345" i="1"/>
  <c r="G345" i="1"/>
  <c r="R345" i="1" s="1"/>
  <c r="U345" i="1" s="1"/>
  <c r="W345" i="1"/>
  <c r="C346" i="1"/>
  <c r="F346" i="1"/>
  <c r="G346" i="1"/>
  <c r="R346" i="1" s="1"/>
  <c r="U346" i="1" s="1"/>
  <c r="W346" i="1"/>
  <c r="C347" i="1"/>
  <c r="F347" i="1"/>
  <c r="G347" i="1"/>
  <c r="O347" i="1" s="1"/>
  <c r="W347" i="1"/>
  <c r="C348" i="1"/>
  <c r="F348" i="1"/>
  <c r="G348" i="1"/>
  <c r="W348" i="1"/>
  <c r="C349" i="1"/>
  <c r="F349" i="1"/>
  <c r="G349" i="1"/>
  <c r="R349" i="1" s="1"/>
  <c r="U349" i="1" s="1"/>
  <c r="W349" i="1"/>
  <c r="C350" i="1"/>
  <c r="F350" i="1"/>
  <c r="G350" i="1"/>
  <c r="O350" i="1" s="1"/>
  <c r="W350" i="1"/>
  <c r="C351" i="1"/>
  <c r="F351" i="1"/>
  <c r="G351" i="1"/>
  <c r="W351" i="1"/>
  <c r="C352" i="1"/>
  <c r="F352" i="1"/>
  <c r="G352" i="1"/>
  <c r="W352" i="1"/>
  <c r="C353" i="1"/>
  <c r="F353" i="1"/>
  <c r="G353" i="1"/>
  <c r="R353" i="1" s="1"/>
  <c r="U353" i="1" s="1"/>
  <c r="W353" i="1"/>
  <c r="C354" i="1"/>
  <c r="F354" i="1"/>
  <c r="G354" i="1"/>
  <c r="W354" i="1"/>
  <c r="C355" i="1"/>
  <c r="F355" i="1"/>
  <c r="G355" i="1"/>
  <c r="R355" i="1" s="1"/>
  <c r="U355" i="1" s="1"/>
  <c r="W355" i="1"/>
  <c r="C356" i="1"/>
  <c r="F356" i="1"/>
  <c r="G356" i="1"/>
  <c r="W356" i="1"/>
  <c r="C357" i="1"/>
  <c r="F357" i="1"/>
  <c r="G357" i="1"/>
  <c r="R357" i="1" s="1"/>
  <c r="U357" i="1" s="1"/>
  <c r="W357" i="1"/>
  <c r="C358" i="1"/>
  <c r="F358" i="1"/>
  <c r="G358" i="1"/>
  <c r="O358" i="1" s="1"/>
  <c r="W358" i="1"/>
  <c r="C359" i="1"/>
  <c r="F359" i="1"/>
  <c r="G359" i="1"/>
  <c r="R359" i="1" s="1"/>
  <c r="U359" i="1" s="1"/>
  <c r="W359" i="1"/>
  <c r="C360" i="1"/>
  <c r="F360" i="1"/>
  <c r="G360" i="1"/>
  <c r="W360" i="1"/>
  <c r="C361" i="1"/>
  <c r="F361" i="1"/>
  <c r="G361" i="1"/>
  <c r="R361" i="1" s="1"/>
  <c r="U361" i="1" s="1"/>
  <c r="W361" i="1"/>
  <c r="C362" i="1"/>
  <c r="F362" i="1"/>
  <c r="G362" i="1"/>
  <c r="R362" i="1" s="1"/>
  <c r="U362" i="1" s="1"/>
  <c r="W362" i="1"/>
  <c r="C363" i="1"/>
  <c r="F363" i="1"/>
  <c r="G363" i="1"/>
  <c r="L363" i="1" s="1"/>
  <c r="W363" i="1"/>
  <c r="C364" i="1"/>
  <c r="F364" i="1"/>
  <c r="G364" i="1"/>
  <c r="R364" i="1" s="1"/>
  <c r="U364" i="1" s="1"/>
  <c r="W364" i="1"/>
  <c r="C365" i="1"/>
  <c r="F365" i="1"/>
  <c r="G365" i="1"/>
  <c r="L365" i="1" s="1"/>
  <c r="W365" i="1"/>
  <c r="C366" i="1"/>
  <c r="F366" i="1"/>
  <c r="G366" i="1"/>
  <c r="W366" i="1"/>
  <c r="C367" i="1"/>
  <c r="F367" i="1"/>
  <c r="G367" i="1"/>
  <c r="L367" i="1" s="1"/>
  <c r="W367" i="1"/>
  <c r="C368" i="1"/>
  <c r="F368" i="1"/>
  <c r="G368" i="1"/>
  <c r="L368" i="1" s="1"/>
  <c r="W368" i="1"/>
  <c r="C369" i="1"/>
  <c r="F369" i="1"/>
  <c r="G369" i="1"/>
  <c r="O369" i="1" s="1"/>
  <c r="W369" i="1"/>
  <c r="C370" i="1"/>
  <c r="F370" i="1"/>
  <c r="G370" i="1"/>
  <c r="L370" i="1" s="1"/>
  <c r="W370" i="1"/>
  <c r="C371" i="1"/>
  <c r="F371" i="1"/>
  <c r="G371" i="1"/>
  <c r="L371" i="1" s="1"/>
  <c r="W371" i="1"/>
  <c r="C372" i="1"/>
  <c r="F372" i="1"/>
  <c r="G372" i="1"/>
  <c r="O372" i="1" s="1"/>
  <c r="W372" i="1"/>
  <c r="C373" i="1"/>
  <c r="F373" i="1"/>
  <c r="G373" i="1"/>
  <c r="I373" i="1" s="1"/>
  <c r="W373" i="1"/>
  <c r="C374" i="1"/>
  <c r="F374" i="1"/>
  <c r="G374" i="1"/>
  <c r="L374" i="1" s="1"/>
  <c r="W374" i="1"/>
  <c r="C375" i="1"/>
  <c r="F375" i="1"/>
  <c r="G375" i="1"/>
  <c r="L375" i="1" s="1"/>
  <c r="W375" i="1"/>
  <c r="C376" i="1"/>
  <c r="F376" i="1"/>
  <c r="G376" i="1"/>
  <c r="L376" i="1" s="1"/>
  <c r="W376" i="1"/>
  <c r="C377" i="1"/>
  <c r="F377" i="1"/>
  <c r="G377" i="1"/>
  <c r="L377" i="1" s="1"/>
  <c r="W377" i="1"/>
  <c r="C378" i="1"/>
  <c r="F378" i="1"/>
  <c r="G378" i="1"/>
  <c r="L378" i="1" s="1"/>
  <c r="W378" i="1"/>
  <c r="C379" i="1"/>
  <c r="F379" i="1"/>
  <c r="G379" i="1"/>
  <c r="L379" i="1" s="1"/>
  <c r="W379" i="1"/>
  <c r="C380" i="1"/>
  <c r="F380" i="1"/>
  <c r="G380" i="1"/>
  <c r="L380" i="1" s="1"/>
  <c r="W380" i="1"/>
  <c r="C381" i="1"/>
  <c r="F381" i="1"/>
  <c r="G381" i="1"/>
  <c r="L381" i="1" s="1"/>
  <c r="W381" i="1"/>
  <c r="C382" i="1"/>
  <c r="F382" i="1"/>
  <c r="G382" i="1"/>
  <c r="L382" i="1" s="1"/>
  <c r="W382" i="1"/>
  <c r="C383" i="1"/>
  <c r="F383" i="1"/>
  <c r="G383" i="1"/>
  <c r="W383" i="1"/>
  <c r="C384" i="1"/>
  <c r="F384" i="1"/>
  <c r="G384" i="1"/>
  <c r="W384" i="1"/>
  <c r="C385" i="1"/>
  <c r="F385" i="1"/>
  <c r="G385" i="1"/>
  <c r="L385" i="1" s="1"/>
  <c r="W385" i="1"/>
  <c r="C386" i="1"/>
  <c r="F386" i="1"/>
  <c r="G386" i="1"/>
  <c r="L386" i="1" s="1"/>
  <c r="W386" i="1"/>
  <c r="C387" i="1"/>
  <c r="F387" i="1"/>
  <c r="G387" i="1"/>
  <c r="L387" i="1" s="1"/>
  <c r="W387" i="1"/>
  <c r="C388" i="1"/>
  <c r="F388" i="1"/>
  <c r="G388" i="1"/>
  <c r="L388" i="1" s="1"/>
  <c r="W388" i="1"/>
  <c r="C389" i="1"/>
  <c r="F389" i="1"/>
  <c r="G389" i="1"/>
  <c r="L389" i="1" s="1"/>
  <c r="W389" i="1"/>
  <c r="C390" i="1"/>
  <c r="F390" i="1"/>
  <c r="G390" i="1"/>
  <c r="L390" i="1" s="1"/>
  <c r="W390" i="1"/>
  <c r="C391" i="1"/>
  <c r="F391" i="1"/>
  <c r="G391" i="1"/>
  <c r="W391" i="1"/>
  <c r="C392" i="1"/>
  <c r="F392" i="1"/>
  <c r="G392" i="1"/>
  <c r="R392" i="1" s="1"/>
  <c r="U392" i="1" s="1"/>
  <c r="W392" i="1"/>
  <c r="C393" i="1"/>
  <c r="F393" i="1"/>
  <c r="G393" i="1"/>
  <c r="L393" i="1" s="1"/>
  <c r="W393" i="1"/>
  <c r="C394" i="1"/>
  <c r="F394" i="1"/>
  <c r="G394" i="1"/>
  <c r="L394" i="1" s="1"/>
  <c r="W394" i="1"/>
  <c r="C395" i="1"/>
  <c r="F395" i="1"/>
  <c r="G395" i="1"/>
  <c r="L395" i="1" s="1"/>
  <c r="W395" i="1"/>
  <c r="C396" i="1"/>
  <c r="F396" i="1"/>
  <c r="G396" i="1"/>
  <c r="L396" i="1" s="1"/>
  <c r="W396" i="1"/>
  <c r="C397" i="1"/>
  <c r="F397" i="1"/>
  <c r="G397" i="1"/>
  <c r="L397" i="1" s="1"/>
  <c r="W397" i="1"/>
  <c r="C398" i="1"/>
  <c r="F398" i="1"/>
  <c r="G398" i="1"/>
  <c r="L398" i="1" s="1"/>
  <c r="W398" i="1"/>
  <c r="C399" i="1"/>
  <c r="F399" i="1"/>
  <c r="G399" i="1"/>
  <c r="W399" i="1"/>
  <c r="C400" i="1"/>
  <c r="F400" i="1"/>
  <c r="G400" i="1"/>
  <c r="W400" i="1"/>
  <c r="C401" i="1"/>
  <c r="F401" i="1"/>
  <c r="G401" i="1"/>
  <c r="L401" i="1" s="1"/>
  <c r="W401" i="1"/>
  <c r="C402" i="1"/>
  <c r="F402" i="1"/>
  <c r="G402" i="1"/>
  <c r="L402" i="1" s="1"/>
  <c r="W402" i="1"/>
  <c r="C403" i="1"/>
  <c r="F403" i="1"/>
  <c r="G403" i="1"/>
  <c r="L403" i="1" s="1"/>
  <c r="W403" i="1"/>
  <c r="C404" i="1"/>
  <c r="F404" i="1"/>
  <c r="G404" i="1"/>
  <c r="L404" i="1" s="1"/>
  <c r="W404" i="1"/>
  <c r="C405" i="1"/>
  <c r="F405" i="1"/>
  <c r="G405" i="1"/>
  <c r="W405" i="1"/>
  <c r="C406" i="1"/>
  <c r="F406" i="1"/>
  <c r="G406" i="1"/>
  <c r="L406" i="1" s="1"/>
  <c r="W406" i="1"/>
  <c r="C407" i="1"/>
  <c r="F407" i="1"/>
  <c r="G407" i="1"/>
  <c r="L407" i="1" s="1"/>
  <c r="W407" i="1"/>
  <c r="C408" i="1"/>
  <c r="F408" i="1"/>
  <c r="G408" i="1"/>
  <c r="L408" i="1" s="1"/>
  <c r="W408" i="1"/>
  <c r="C409" i="1"/>
  <c r="F409" i="1"/>
  <c r="G409" i="1"/>
  <c r="L409" i="1" s="1"/>
  <c r="W409" i="1"/>
  <c r="C410" i="1"/>
  <c r="F410" i="1"/>
  <c r="G410" i="1"/>
  <c r="L410" i="1" s="1"/>
  <c r="W410" i="1"/>
  <c r="C411" i="1"/>
  <c r="F411" i="1"/>
  <c r="G411" i="1"/>
  <c r="W411" i="1"/>
  <c r="C412" i="1"/>
  <c r="F412" i="1"/>
  <c r="G412" i="1"/>
  <c r="W412" i="1"/>
  <c r="C413" i="1"/>
  <c r="F413" i="1"/>
  <c r="G413" i="1"/>
  <c r="L413" i="1" s="1"/>
  <c r="W413" i="1"/>
  <c r="C414" i="1"/>
  <c r="F414" i="1"/>
  <c r="G414" i="1"/>
  <c r="L414" i="1" s="1"/>
  <c r="W414" i="1"/>
  <c r="C415" i="1"/>
  <c r="F415" i="1"/>
  <c r="G415" i="1"/>
  <c r="L415" i="1" s="1"/>
  <c r="W415" i="1"/>
  <c r="C416" i="1"/>
  <c r="F416" i="1"/>
  <c r="G416" i="1"/>
  <c r="L416" i="1" s="1"/>
  <c r="W416" i="1"/>
  <c r="C417" i="1"/>
  <c r="F417" i="1"/>
  <c r="G417" i="1"/>
  <c r="L417" i="1" s="1"/>
  <c r="W417" i="1"/>
  <c r="C418" i="1"/>
  <c r="F418" i="1"/>
  <c r="G418" i="1"/>
  <c r="L418" i="1" s="1"/>
  <c r="W418" i="1"/>
  <c r="C419" i="1"/>
  <c r="F419" i="1"/>
  <c r="G419" i="1"/>
  <c r="W419" i="1"/>
  <c r="C420" i="1"/>
  <c r="F420" i="1"/>
  <c r="G420" i="1"/>
  <c r="R420" i="1"/>
  <c r="U420" i="1" s="1"/>
  <c r="W420" i="1"/>
  <c r="C421" i="1"/>
  <c r="F421" i="1"/>
  <c r="G421" i="1"/>
  <c r="L421" i="1" s="1"/>
  <c r="W421" i="1"/>
  <c r="C422" i="1"/>
  <c r="F422" i="1"/>
  <c r="G422" i="1"/>
  <c r="L422" i="1" s="1"/>
  <c r="W422" i="1"/>
  <c r="C423" i="1"/>
  <c r="F423" i="1"/>
  <c r="G423" i="1"/>
  <c r="L423" i="1" s="1"/>
  <c r="W423" i="1"/>
  <c r="C424" i="1"/>
  <c r="F424" i="1"/>
  <c r="G424" i="1"/>
  <c r="L424" i="1" s="1"/>
  <c r="W424" i="1"/>
  <c r="C425" i="1"/>
  <c r="F425" i="1"/>
  <c r="G425" i="1"/>
  <c r="L425" i="1" s="1"/>
  <c r="W425" i="1"/>
  <c r="C426" i="1"/>
  <c r="F426" i="1"/>
  <c r="G426" i="1"/>
  <c r="L426" i="1" s="1"/>
  <c r="W426" i="1"/>
  <c r="C427" i="1"/>
  <c r="F427" i="1"/>
  <c r="G427" i="1"/>
  <c r="L427" i="1" s="1"/>
  <c r="W427" i="1"/>
  <c r="C428" i="1"/>
  <c r="F428" i="1"/>
  <c r="G428" i="1"/>
  <c r="L428" i="1" s="1"/>
  <c r="W428" i="1"/>
  <c r="C429" i="1"/>
  <c r="F429" i="1"/>
  <c r="G429" i="1"/>
  <c r="L429" i="1" s="1"/>
  <c r="W429" i="1"/>
  <c r="C430" i="1"/>
  <c r="F430" i="1"/>
  <c r="G430" i="1"/>
  <c r="L430" i="1" s="1"/>
  <c r="W430" i="1"/>
  <c r="C431" i="1"/>
  <c r="F431" i="1"/>
  <c r="G431" i="1"/>
  <c r="L431" i="1" s="1"/>
  <c r="W431" i="1"/>
  <c r="C432" i="1"/>
  <c r="F432" i="1"/>
  <c r="G432" i="1"/>
  <c r="L432" i="1" s="1"/>
  <c r="W432" i="1"/>
  <c r="C433" i="1"/>
  <c r="F433" i="1"/>
  <c r="G433" i="1"/>
  <c r="L433" i="1" s="1"/>
  <c r="W433" i="1"/>
  <c r="C434" i="1"/>
  <c r="F434" i="1"/>
  <c r="G434" i="1"/>
  <c r="L434" i="1" s="1"/>
  <c r="W434" i="1"/>
  <c r="C435" i="1"/>
  <c r="F435" i="1"/>
  <c r="G435" i="1"/>
  <c r="W435" i="1"/>
  <c r="C436" i="1"/>
  <c r="F436" i="1"/>
  <c r="G436" i="1"/>
  <c r="R436" i="1" s="1"/>
  <c r="U436" i="1" s="1"/>
  <c r="W436" i="1"/>
  <c r="C437" i="1"/>
  <c r="F437" i="1"/>
  <c r="G437" i="1"/>
  <c r="L437" i="1" s="1"/>
  <c r="W437" i="1"/>
  <c r="C438" i="1"/>
  <c r="F438" i="1"/>
  <c r="G438" i="1"/>
  <c r="L438" i="1" s="1"/>
  <c r="W438" i="1"/>
  <c r="C439" i="1"/>
  <c r="F439" i="1"/>
  <c r="G439" i="1"/>
  <c r="L439" i="1" s="1"/>
  <c r="W439" i="1"/>
  <c r="C440" i="1"/>
  <c r="F440" i="1"/>
  <c r="G440" i="1"/>
  <c r="W440" i="1"/>
  <c r="C441" i="1"/>
  <c r="F441" i="1"/>
  <c r="G441" i="1"/>
  <c r="L441" i="1" s="1"/>
  <c r="W441" i="1"/>
  <c r="C442" i="1"/>
  <c r="F442" i="1"/>
  <c r="G442" i="1"/>
  <c r="L442" i="1" s="1"/>
  <c r="W442" i="1"/>
  <c r="C443" i="1"/>
  <c r="F443" i="1"/>
  <c r="G443" i="1"/>
  <c r="L443" i="1" s="1"/>
  <c r="W443" i="1"/>
  <c r="C444" i="1"/>
  <c r="F444" i="1"/>
  <c r="G444" i="1"/>
  <c r="L444" i="1" s="1"/>
  <c r="W444" i="1"/>
  <c r="C445" i="1"/>
  <c r="F445" i="1"/>
  <c r="G445" i="1"/>
  <c r="W445" i="1"/>
  <c r="C446" i="1"/>
  <c r="F446" i="1"/>
  <c r="G446" i="1"/>
  <c r="L446" i="1" s="1"/>
  <c r="W446" i="1"/>
  <c r="C447" i="1"/>
  <c r="F447" i="1"/>
  <c r="G447" i="1"/>
  <c r="L447" i="1" s="1"/>
  <c r="W447" i="1"/>
  <c r="C448" i="1"/>
  <c r="F448" i="1"/>
  <c r="G448" i="1"/>
  <c r="L448" i="1" s="1"/>
  <c r="W448" i="1"/>
  <c r="C449" i="1"/>
  <c r="F449" i="1"/>
  <c r="G449" i="1"/>
  <c r="W449" i="1"/>
  <c r="C450" i="1"/>
  <c r="F450" i="1"/>
  <c r="G450" i="1"/>
  <c r="L450" i="1" s="1"/>
  <c r="W450" i="1"/>
  <c r="D72" i="1"/>
  <c r="E72" i="1"/>
  <c r="Z72" i="1"/>
  <c r="D73" i="1"/>
  <c r="E73" i="1"/>
  <c r="Y73" i="1"/>
  <c r="Z73" i="1"/>
  <c r="D74" i="1"/>
  <c r="E74" i="1"/>
  <c r="Z74" i="1"/>
  <c r="D75" i="1"/>
  <c r="E75" i="1"/>
  <c r="Y75" i="1"/>
  <c r="Z75" i="1"/>
  <c r="D76" i="1"/>
  <c r="E76" i="1"/>
  <c r="Z76" i="1"/>
  <c r="D77" i="1"/>
  <c r="E77" i="1"/>
  <c r="Y77" i="1"/>
  <c r="Z77" i="1"/>
  <c r="D78" i="1"/>
  <c r="E78" i="1"/>
  <c r="Z78" i="1"/>
  <c r="D79" i="1"/>
  <c r="E79" i="1"/>
  <c r="Y79" i="1"/>
  <c r="Z79" i="1"/>
  <c r="D80" i="1"/>
  <c r="E80" i="1"/>
  <c r="Z80" i="1"/>
  <c r="D81" i="1"/>
  <c r="E81" i="1"/>
  <c r="Y81" i="1"/>
  <c r="Z81" i="1"/>
  <c r="D82" i="1"/>
  <c r="E82" i="1"/>
  <c r="Z82" i="1"/>
  <c r="D83" i="1"/>
  <c r="E83" i="1"/>
  <c r="Y83" i="1"/>
  <c r="Z83" i="1"/>
  <c r="D84" i="1"/>
  <c r="E84" i="1"/>
  <c r="Z84" i="1"/>
  <c r="D85" i="1"/>
  <c r="E85" i="1"/>
  <c r="Y85" i="1"/>
  <c r="Z85" i="1"/>
  <c r="D86" i="1"/>
  <c r="E86" i="1"/>
  <c r="Z86" i="1"/>
  <c r="D87" i="1"/>
  <c r="E87" i="1"/>
  <c r="Y87" i="1"/>
  <c r="Z87" i="1"/>
  <c r="D88" i="1"/>
  <c r="E88" i="1"/>
  <c r="Z88" i="1"/>
  <c r="D89" i="1"/>
  <c r="E89" i="1"/>
  <c r="Y89" i="1"/>
  <c r="Z89" i="1"/>
  <c r="D90" i="1"/>
  <c r="E90" i="1"/>
  <c r="Z90" i="1"/>
  <c r="D91" i="1"/>
  <c r="E91" i="1"/>
  <c r="Y91" i="1"/>
  <c r="Z91" i="1"/>
  <c r="D92" i="1"/>
  <c r="E92" i="1"/>
  <c r="Z92" i="1"/>
  <c r="D93" i="1"/>
  <c r="E93" i="1"/>
  <c r="Y93" i="1"/>
  <c r="Z93" i="1"/>
  <c r="D94" i="1"/>
  <c r="E94" i="1"/>
  <c r="Z94" i="1"/>
  <c r="D95" i="1"/>
  <c r="E95" i="1"/>
  <c r="Y95" i="1"/>
  <c r="Z95" i="1"/>
  <c r="D96" i="1"/>
  <c r="E96" i="1"/>
  <c r="Z96" i="1"/>
  <c r="D97" i="1"/>
  <c r="E97" i="1"/>
  <c r="Y97" i="1"/>
  <c r="Z97" i="1"/>
  <c r="D98" i="1"/>
  <c r="E98" i="1"/>
  <c r="Z98" i="1"/>
  <c r="D99" i="1"/>
  <c r="E99" i="1"/>
  <c r="Y99" i="1"/>
  <c r="Z99" i="1"/>
  <c r="D100" i="1"/>
  <c r="E100" i="1"/>
  <c r="Z100" i="1"/>
  <c r="D101" i="1"/>
  <c r="E101" i="1"/>
  <c r="Y101" i="1"/>
  <c r="Z101" i="1"/>
  <c r="D102" i="1"/>
  <c r="E102" i="1"/>
  <c r="Z102" i="1"/>
  <c r="D103" i="1"/>
  <c r="E103" i="1"/>
  <c r="Y103" i="1"/>
  <c r="Z103" i="1"/>
  <c r="D104" i="1"/>
  <c r="E104" i="1"/>
  <c r="Z104" i="1"/>
  <c r="D105" i="1"/>
  <c r="E105" i="1"/>
  <c r="Y105" i="1"/>
  <c r="Z105" i="1"/>
  <c r="D106" i="1"/>
  <c r="E106" i="1"/>
  <c r="Z106" i="1"/>
  <c r="D107" i="1"/>
  <c r="E107" i="1"/>
  <c r="Y107" i="1"/>
  <c r="Z107" i="1"/>
  <c r="D108" i="1"/>
  <c r="E108" i="1"/>
  <c r="Z108" i="1"/>
  <c r="D109" i="1"/>
  <c r="E109" i="1"/>
  <c r="Y109" i="1"/>
  <c r="Z109" i="1"/>
  <c r="D110" i="1"/>
  <c r="E110" i="1"/>
  <c r="Z110" i="1"/>
  <c r="D111" i="1"/>
  <c r="E111" i="1"/>
  <c r="Y111" i="1"/>
  <c r="Z111" i="1"/>
  <c r="D112" i="1"/>
  <c r="E112" i="1"/>
  <c r="Z112" i="1"/>
  <c r="D113" i="1"/>
  <c r="E113" i="1"/>
  <c r="Y113" i="1"/>
  <c r="Z113" i="1"/>
  <c r="D114" i="1"/>
  <c r="E114" i="1"/>
  <c r="Z114" i="1"/>
  <c r="D115" i="1"/>
  <c r="E115" i="1"/>
  <c r="Y115" i="1"/>
  <c r="Z115" i="1"/>
  <c r="D116" i="1"/>
  <c r="E116" i="1"/>
  <c r="Z116" i="1"/>
  <c r="D117" i="1"/>
  <c r="E117" i="1"/>
  <c r="Y117" i="1"/>
  <c r="Z117" i="1"/>
  <c r="D118" i="1"/>
  <c r="E118" i="1"/>
  <c r="Z118" i="1"/>
  <c r="D119" i="1"/>
  <c r="E119" i="1"/>
  <c r="Y119" i="1"/>
  <c r="Z119" i="1"/>
  <c r="D120" i="1"/>
  <c r="E120" i="1"/>
  <c r="Z120" i="1"/>
  <c r="D121" i="1"/>
  <c r="E121" i="1"/>
  <c r="Y121" i="1"/>
  <c r="Z121" i="1"/>
  <c r="D122" i="1"/>
  <c r="E122" i="1"/>
  <c r="Z122" i="1"/>
  <c r="D123" i="1"/>
  <c r="E123" i="1"/>
  <c r="Y123" i="1"/>
  <c r="Z123" i="1"/>
  <c r="D124" i="1"/>
  <c r="E124" i="1"/>
  <c r="Z124" i="1"/>
  <c r="D125" i="1"/>
  <c r="E125" i="1"/>
  <c r="Y125" i="1"/>
  <c r="Z125" i="1"/>
  <c r="D126" i="1"/>
  <c r="E126" i="1"/>
  <c r="Z126" i="1"/>
  <c r="D127" i="1"/>
  <c r="E127" i="1"/>
  <c r="Y127" i="1"/>
  <c r="Z127" i="1"/>
  <c r="D128" i="1"/>
  <c r="E128" i="1"/>
  <c r="Z128" i="1"/>
  <c r="D129" i="1"/>
  <c r="E129" i="1"/>
  <c r="Y129" i="1"/>
  <c r="Z129" i="1"/>
  <c r="D130" i="1"/>
  <c r="E130" i="1"/>
  <c r="Z130" i="1"/>
  <c r="D131" i="1"/>
  <c r="E131" i="1"/>
  <c r="Y131" i="1"/>
  <c r="Z131" i="1"/>
  <c r="D132" i="1"/>
  <c r="E132" i="1"/>
  <c r="Z132" i="1"/>
  <c r="D133" i="1"/>
  <c r="E133" i="1"/>
  <c r="Y133" i="1"/>
  <c r="Z133" i="1"/>
  <c r="D134" i="1"/>
  <c r="E134" i="1"/>
  <c r="Z134" i="1"/>
  <c r="D135" i="1"/>
  <c r="E135" i="1"/>
  <c r="Y135" i="1"/>
  <c r="Z135" i="1"/>
  <c r="D136" i="1"/>
  <c r="E136" i="1"/>
  <c r="Z136" i="1"/>
  <c r="D137" i="1"/>
  <c r="E137" i="1"/>
  <c r="Y137" i="1"/>
  <c r="Z137" i="1"/>
  <c r="D138" i="1"/>
  <c r="E138" i="1"/>
  <c r="Z138" i="1"/>
  <c r="D139" i="1"/>
  <c r="E139" i="1"/>
  <c r="Y139" i="1"/>
  <c r="Z139" i="1"/>
  <c r="D140" i="1"/>
  <c r="E140" i="1"/>
  <c r="Z140" i="1"/>
  <c r="D141" i="1"/>
  <c r="E141" i="1"/>
  <c r="Y141" i="1"/>
  <c r="Z141" i="1"/>
  <c r="D142" i="1"/>
  <c r="E142" i="1"/>
  <c r="Z142" i="1"/>
  <c r="D143" i="1"/>
  <c r="E143" i="1"/>
  <c r="Y143" i="1"/>
  <c r="Z143" i="1"/>
  <c r="D144" i="1"/>
  <c r="E144" i="1"/>
  <c r="Z144" i="1"/>
  <c r="D145" i="1"/>
  <c r="E145" i="1"/>
  <c r="Y145" i="1"/>
  <c r="Z145" i="1"/>
  <c r="D146" i="1"/>
  <c r="E146" i="1"/>
  <c r="Z146" i="1"/>
  <c r="D147" i="1"/>
  <c r="E147" i="1"/>
  <c r="Y147" i="1"/>
  <c r="Z147" i="1"/>
  <c r="D148" i="1"/>
  <c r="E148" i="1"/>
  <c r="Z148" i="1"/>
  <c r="D149" i="1"/>
  <c r="E149" i="1"/>
  <c r="Y149" i="1"/>
  <c r="Z149" i="1"/>
  <c r="D150" i="1"/>
  <c r="E150" i="1"/>
  <c r="Z150" i="1"/>
  <c r="D151" i="1"/>
  <c r="E151" i="1"/>
  <c r="Y151" i="1"/>
  <c r="Z151" i="1"/>
  <c r="D152" i="1"/>
  <c r="E152" i="1"/>
  <c r="Z152" i="1"/>
  <c r="D153" i="1"/>
  <c r="E153" i="1"/>
  <c r="Y153" i="1"/>
  <c r="Z153" i="1"/>
  <c r="D154" i="1"/>
  <c r="E154" i="1"/>
  <c r="Z154" i="1"/>
  <c r="D155" i="1"/>
  <c r="E155" i="1"/>
  <c r="Y155" i="1"/>
  <c r="Z155" i="1"/>
  <c r="D156" i="1"/>
  <c r="E156" i="1"/>
  <c r="Z156" i="1"/>
  <c r="D157" i="1"/>
  <c r="E157" i="1"/>
  <c r="Y157" i="1"/>
  <c r="Z157" i="1"/>
  <c r="D158" i="1"/>
  <c r="E158" i="1"/>
  <c r="Z158" i="1"/>
  <c r="D159" i="1"/>
  <c r="E159" i="1"/>
  <c r="Y159" i="1"/>
  <c r="Z159" i="1"/>
  <c r="D160" i="1"/>
  <c r="E160" i="1"/>
  <c r="Z160" i="1"/>
  <c r="D161" i="1"/>
  <c r="E161" i="1"/>
  <c r="Y161" i="1"/>
  <c r="Z161" i="1"/>
  <c r="D162" i="1"/>
  <c r="E162" i="1"/>
  <c r="Z162" i="1"/>
  <c r="D163" i="1"/>
  <c r="E163" i="1"/>
  <c r="Y163" i="1"/>
  <c r="Z163" i="1"/>
  <c r="D164" i="1"/>
  <c r="E164" i="1"/>
  <c r="Z164" i="1"/>
  <c r="D165" i="1"/>
  <c r="E165" i="1"/>
  <c r="Y165" i="1"/>
  <c r="Z165" i="1"/>
  <c r="D166" i="1"/>
  <c r="E166" i="1"/>
  <c r="Z166" i="1"/>
  <c r="D167" i="1"/>
  <c r="E167" i="1"/>
  <c r="Y167" i="1"/>
  <c r="Z167" i="1"/>
  <c r="D168" i="1"/>
  <c r="E168" i="1"/>
  <c r="Z168" i="1"/>
  <c r="D169" i="1"/>
  <c r="E169" i="1"/>
  <c r="Y169" i="1"/>
  <c r="Z169" i="1"/>
  <c r="D170" i="1"/>
  <c r="E170" i="1"/>
  <c r="Z170" i="1"/>
  <c r="D171" i="1"/>
  <c r="E171" i="1"/>
  <c r="Y171" i="1"/>
  <c r="Z171" i="1"/>
  <c r="D172" i="1"/>
  <c r="E172" i="1"/>
  <c r="Z172" i="1"/>
  <c r="D173" i="1"/>
  <c r="E173" i="1"/>
  <c r="Z173" i="1"/>
  <c r="D174" i="1"/>
  <c r="E174" i="1"/>
  <c r="Z174" i="1"/>
  <c r="D175" i="1"/>
  <c r="E175" i="1"/>
  <c r="Z175" i="1"/>
  <c r="D176" i="1"/>
  <c r="E176" i="1"/>
  <c r="Z176" i="1"/>
  <c r="D177" i="1"/>
  <c r="E177" i="1"/>
  <c r="Y177" i="1"/>
  <c r="Z177" i="1"/>
  <c r="D178" i="1"/>
  <c r="E178" i="1"/>
  <c r="Z178" i="1"/>
  <c r="D179" i="1"/>
  <c r="E179" i="1"/>
  <c r="Y179" i="1"/>
  <c r="Z179" i="1"/>
  <c r="D180" i="1"/>
  <c r="E180" i="1"/>
  <c r="Z180" i="1"/>
  <c r="D181" i="1"/>
  <c r="E181" i="1"/>
  <c r="Y181" i="1"/>
  <c r="Z181" i="1"/>
  <c r="D182" i="1"/>
  <c r="E182" i="1"/>
  <c r="Z182" i="1"/>
  <c r="D183" i="1"/>
  <c r="E183" i="1"/>
  <c r="Y183" i="1"/>
  <c r="Z183" i="1"/>
  <c r="D184" i="1"/>
  <c r="E184" i="1"/>
  <c r="Z184" i="1"/>
  <c r="D185" i="1"/>
  <c r="E185" i="1"/>
  <c r="Y185" i="1"/>
  <c r="Z185" i="1"/>
  <c r="D186" i="1"/>
  <c r="E186" i="1"/>
  <c r="Z186" i="1"/>
  <c r="D187" i="1"/>
  <c r="E187" i="1"/>
  <c r="Y187" i="1"/>
  <c r="Z187" i="1"/>
  <c r="D188" i="1"/>
  <c r="E188" i="1"/>
  <c r="Z188" i="1"/>
  <c r="D189" i="1"/>
  <c r="E189" i="1"/>
  <c r="Y189" i="1"/>
  <c r="Z189" i="1"/>
  <c r="D190" i="1"/>
  <c r="E190" i="1"/>
  <c r="Z190" i="1"/>
  <c r="D191" i="1"/>
  <c r="E191" i="1"/>
  <c r="Y191" i="1"/>
  <c r="Z191" i="1"/>
  <c r="D192" i="1"/>
  <c r="E192" i="1"/>
  <c r="Z192" i="1"/>
  <c r="D193" i="1"/>
  <c r="E193" i="1"/>
  <c r="Y193" i="1"/>
  <c r="Z193" i="1"/>
  <c r="D194" i="1"/>
  <c r="E194" i="1"/>
  <c r="Z194" i="1"/>
  <c r="D195" i="1"/>
  <c r="E195" i="1"/>
  <c r="Y195" i="1"/>
  <c r="Z195" i="1"/>
  <c r="D196" i="1"/>
  <c r="E196" i="1"/>
  <c r="Z196" i="1"/>
  <c r="D197" i="1"/>
  <c r="E197" i="1"/>
  <c r="Y197" i="1"/>
  <c r="Z197" i="1"/>
  <c r="D198" i="1"/>
  <c r="E198" i="1"/>
  <c r="Z198" i="1"/>
  <c r="D199" i="1"/>
  <c r="E199" i="1"/>
  <c r="Y199" i="1"/>
  <c r="Z199" i="1"/>
  <c r="D200" i="1"/>
  <c r="E200" i="1"/>
  <c r="Z200" i="1"/>
  <c r="D201" i="1"/>
  <c r="E201" i="1"/>
  <c r="Y201" i="1"/>
  <c r="Z201" i="1"/>
  <c r="D202" i="1"/>
  <c r="E202" i="1"/>
  <c r="Z202" i="1"/>
  <c r="D203" i="1"/>
  <c r="E203" i="1"/>
  <c r="Y203" i="1"/>
  <c r="Z203" i="1"/>
  <c r="D204" i="1"/>
  <c r="E204" i="1"/>
  <c r="Z204" i="1"/>
  <c r="D205" i="1"/>
  <c r="E205" i="1"/>
  <c r="Y205" i="1"/>
  <c r="Z205" i="1"/>
  <c r="D206" i="1"/>
  <c r="E206" i="1"/>
  <c r="Z206" i="1"/>
  <c r="D207" i="1"/>
  <c r="E207" i="1"/>
  <c r="Y207" i="1"/>
  <c r="Z207" i="1"/>
  <c r="D208" i="1"/>
  <c r="E208" i="1"/>
  <c r="Z208" i="1"/>
  <c r="D209" i="1"/>
  <c r="E209" i="1"/>
  <c r="Y209" i="1"/>
  <c r="Z209" i="1"/>
  <c r="D210" i="1"/>
  <c r="E210" i="1"/>
  <c r="Z210" i="1"/>
  <c r="D211" i="1"/>
  <c r="E211" i="1"/>
  <c r="Y211" i="1"/>
  <c r="Z211" i="1"/>
  <c r="D212" i="1"/>
  <c r="E212" i="1"/>
  <c r="Z212" i="1"/>
  <c r="D213" i="1"/>
  <c r="E213" i="1"/>
  <c r="Y213" i="1"/>
  <c r="Z213" i="1"/>
  <c r="D214" i="1"/>
  <c r="E214" i="1"/>
  <c r="Z214" i="1"/>
  <c r="D215" i="1"/>
  <c r="E215" i="1"/>
  <c r="Y215" i="1"/>
  <c r="Z215" i="1"/>
  <c r="D216" i="1"/>
  <c r="E216" i="1"/>
  <c r="Z216" i="1"/>
  <c r="D217" i="1"/>
  <c r="E217" i="1"/>
  <c r="Y217" i="1"/>
  <c r="Z217" i="1"/>
  <c r="D218" i="1"/>
  <c r="E218" i="1"/>
  <c r="Z218" i="1"/>
  <c r="D219" i="1"/>
  <c r="E219" i="1"/>
  <c r="Y219" i="1"/>
  <c r="Z219" i="1"/>
  <c r="D220" i="1"/>
  <c r="E220" i="1"/>
  <c r="Z220" i="1"/>
  <c r="D221" i="1"/>
  <c r="E221" i="1"/>
  <c r="Y221" i="1"/>
  <c r="Z221" i="1"/>
  <c r="D222" i="1"/>
  <c r="E222" i="1"/>
  <c r="Z222" i="1"/>
  <c r="D223" i="1"/>
  <c r="E223" i="1"/>
  <c r="Y223" i="1"/>
  <c r="Z223" i="1"/>
  <c r="D224" i="1"/>
  <c r="E224" i="1"/>
  <c r="Z224" i="1"/>
  <c r="D225" i="1"/>
  <c r="E225" i="1"/>
  <c r="Y225" i="1"/>
  <c r="Z225" i="1"/>
  <c r="D226" i="1"/>
  <c r="E226" i="1"/>
  <c r="Z226" i="1"/>
  <c r="D227" i="1"/>
  <c r="E227" i="1"/>
  <c r="Y227" i="1"/>
  <c r="Z227" i="1"/>
  <c r="D228" i="1"/>
  <c r="E228" i="1"/>
  <c r="Z228" i="1"/>
  <c r="D229" i="1"/>
  <c r="E229" i="1"/>
  <c r="Y229" i="1"/>
  <c r="Z229" i="1"/>
  <c r="D230" i="1"/>
  <c r="E230" i="1"/>
  <c r="Z230" i="1"/>
  <c r="D231" i="1"/>
  <c r="E231" i="1"/>
  <c r="Y231" i="1"/>
  <c r="Z231" i="1"/>
  <c r="D232" i="1"/>
  <c r="E232" i="1"/>
  <c r="Z232" i="1"/>
  <c r="D233" i="1"/>
  <c r="E233" i="1"/>
  <c r="Y233" i="1"/>
  <c r="Z233" i="1"/>
  <c r="D234" i="1"/>
  <c r="E234" i="1"/>
  <c r="Z234" i="1"/>
  <c r="D235" i="1"/>
  <c r="E235" i="1"/>
  <c r="Y235" i="1"/>
  <c r="Z235" i="1"/>
  <c r="D236" i="1"/>
  <c r="E236" i="1"/>
  <c r="Z236" i="1"/>
  <c r="D237" i="1"/>
  <c r="E237" i="1"/>
  <c r="Y237" i="1"/>
  <c r="Z237" i="1"/>
  <c r="D238" i="1"/>
  <c r="E238" i="1"/>
  <c r="Z238" i="1"/>
  <c r="D239" i="1"/>
  <c r="E239" i="1"/>
  <c r="Y239" i="1"/>
  <c r="Z239" i="1"/>
  <c r="D240" i="1"/>
  <c r="E240" i="1"/>
  <c r="Z240" i="1"/>
  <c r="D241" i="1"/>
  <c r="E241" i="1"/>
  <c r="Y241" i="1"/>
  <c r="Z241" i="1"/>
  <c r="D242" i="1"/>
  <c r="E242" i="1"/>
  <c r="Z242" i="1"/>
  <c r="D243" i="1"/>
  <c r="E243" i="1"/>
  <c r="Y243" i="1"/>
  <c r="Z243" i="1"/>
  <c r="D244" i="1"/>
  <c r="E244" i="1"/>
  <c r="Z244" i="1"/>
  <c r="D245" i="1"/>
  <c r="E245" i="1"/>
  <c r="Y245" i="1"/>
  <c r="Z245" i="1"/>
  <c r="D246" i="1"/>
  <c r="E246" i="1"/>
  <c r="Z246" i="1"/>
  <c r="D247" i="1"/>
  <c r="E247" i="1"/>
  <c r="Y247" i="1"/>
  <c r="Z247" i="1"/>
  <c r="D248" i="1"/>
  <c r="E248" i="1"/>
  <c r="Z248" i="1"/>
  <c r="D249" i="1"/>
  <c r="E249" i="1"/>
  <c r="Y249" i="1"/>
  <c r="Z249" i="1"/>
  <c r="D250" i="1"/>
  <c r="E250" i="1"/>
  <c r="Z250" i="1"/>
  <c r="D251" i="1"/>
  <c r="E251" i="1"/>
  <c r="Y251" i="1"/>
  <c r="Z251" i="1"/>
  <c r="D252" i="1"/>
  <c r="E252" i="1"/>
  <c r="Z252" i="1"/>
  <c r="D253" i="1"/>
  <c r="E253" i="1"/>
  <c r="Y253" i="1"/>
  <c r="Z253" i="1"/>
  <c r="D254" i="1"/>
  <c r="E254" i="1"/>
  <c r="Z254" i="1"/>
  <c r="D255" i="1"/>
  <c r="E255" i="1"/>
  <c r="Y255" i="1"/>
  <c r="Z255" i="1"/>
  <c r="D256" i="1"/>
  <c r="E256" i="1"/>
  <c r="Z256" i="1"/>
  <c r="D257" i="1"/>
  <c r="E257" i="1"/>
  <c r="Y257" i="1"/>
  <c r="Z257" i="1"/>
  <c r="D258" i="1"/>
  <c r="E258" i="1"/>
  <c r="Z258" i="1"/>
  <c r="D259" i="1"/>
  <c r="E259" i="1"/>
  <c r="Y259" i="1"/>
  <c r="Z259" i="1"/>
  <c r="D260" i="1"/>
  <c r="E260" i="1"/>
  <c r="Z260" i="1"/>
  <c r="D261" i="1"/>
  <c r="E261" i="1"/>
  <c r="Y261" i="1"/>
  <c r="Z261" i="1"/>
  <c r="D262" i="1"/>
  <c r="E262" i="1"/>
  <c r="Z262" i="1"/>
  <c r="D263" i="1"/>
  <c r="E263" i="1"/>
  <c r="Y263" i="1"/>
  <c r="Z263" i="1"/>
  <c r="D264" i="1"/>
  <c r="E264" i="1"/>
  <c r="Z264" i="1"/>
  <c r="D265" i="1"/>
  <c r="E265" i="1"/>
  <c r="Y265" i="1"/>
  <c r="Z265" i="1"/>
  <c r="D266" i="1"/>
  <c r="E266" i="1"/>
  <c r="Z266" i="1"/>
  <c r="D267" i="1"/>
  <c r="E267" i="1"/>
  <c r="Y267" i="1"/>
  <c r="Z267" i="1"/>
  <c r="D268" i="1"/>
  <c r="E268" i="1"/>
  <c r="Z268" i="1"/>
  <c r="D269" i="1"/>
  <c r="E269" i="1"/>
  <c r="Y269" i="1"/>
  <c r="Z269" i="1"/>
  <c r="D270" i="1"/>
  <c r="E270" i="1"/>
  <c r="Z270" i="1"/>
  <c r="D271" i="1"/>
  <c r="E271" i="1"/>
  <c r="Y271" i="1"/>
  <c r="Z271" i="1"/>
  <c r="D272" i="1"/>
  <c r="E272" i="1"/>
  <c r="Z272" i="1"/>
  <c r="D273" i="1"/>
  <c r="E273" i="1"/>
  <c r="Y273" i="1"/>
  <c r="Z273" i="1"/>
  <c r="D274" i="1"/>
  <c r="E274" i="1"/>
  <c r="Z274" i="1"/>
  <c r="D275" i="1"/>
  <c r="E275" i="1"/>
  <c r="Y275" i="1"/>
  <c r="Z275" i="1"/>
  <c r="D276" i="1"/>
  <c r="E276" i="1"/>
  <c r="Z276" i="1"/>
  <c r="D277" i="1"/>
  <c r="E277" i="1"/>
  <c r="Y277" i="1"/>
  <c r="Z277" i="1"/>
  <c r="D278" i="1"/>
  <c r="E278" i="1"/>
  <c r="Z278" i="1"/>
  <c r="D279" i="1"/>
  <c r="E279" i="1"/>
  <c r="Y279" i="1"/>
  <c r="Z279" i="1"/>
  <c r="D280" i="1"/>
  <c r="E280" i="1"/>
  <c r="Z280" i="1"/>
  <c r="D281" i="1"/>
  <c r="E281" i="1"/>
  <c r="Y281" i="1"/>
  <c r="Z281" i="1"/>
  <c r="D282" i="1"/>
  <c r="E282" i="1"/>
  <c r="Z282" i="1"/>
  <c r="D283" i="1"/>
  <c r="E283" i="1"/>
  <c r="Y283" i="1"/>
  <c r="Z283" i="1"/>
  <c r="D284" i="1"/>
  <c r="E284" i="1"/>
  <c r="Z284" i="1"/>
  <c r="D285" i="1"/>
  <c r="E285" i="1"/>
  <c r="Y285" i="1"/>
  <c r="Z285" i="1"/>
  <c r="D286" i="1"/>
  <c r="E286" i="1"/>
  <c r="Z286" i="1"/>
  <c r="D287" i="1"/>
  <c r="E287" i="1"/>
  <c r="Y287" i="1"/>
  <c r="Z287" i="1"/>
  <c r="D288" i="1"/>
  <c r="E288" i="1"/>
  <c r="Z288" i="1"/>
  <c r="D289" i="1"/>
  <c r="E289" i="1"/>
  <c r="Y289" i="1"/>
  <c r="Z289" i="1"/>
  <c r="D290" i="1"/>
  <c r="E290" i="1"/>
  <c r="Z290" i="1"/>
  <c r="D291" i="1"/>
  <c r="E291" i="1"/>
  <c r="Y291" i="1"/>
  <c r="Z291" i="1"/>
  <c r="D292" i="1"/>
  <c r="E292" i="1"/>
  <c r="Z292" i="1"/>
  <c r="D293" i="1"/>
  <c r="E293" i="1"/>
  <c r="Y293" i="1"/>
  <c r="Z293" i="1"/>
  <c r="D294" i="1"/>
  <c r="E294" i="1"/>
  <c r="Z294" i="1"/>
  <c r="D295" i="1"/>
  <c r="E295" i="1"/>
  <c r="Y295" i="1"/>
  <c r="Z295" i="1"/>
  <c r="D296" i="1"/>
  <c r="E296" i="1"/>
  <c r="Z296" i="1"/>
  <c r="D297" i="1"/>
  <c r="E297" i="1"/>
  <c r="Y297" i="1"/>
  <c r="Z297" i="1"/>
  <c r="D298" i="1"/>
  <c r="E298" i="1"/>
  <c r="Z298" i="1"/>
  <c r="D299" i="1"/>
  <c r="E299" i="1"/>
  <c r="Y299" i="1"/>
  <c r="Z299" i="1"/>
  <c r="D300" i="1"/>
  <c r="E300" i="1"/>
  <c r="Z300" i="1"/>
  <c r="D301" i="1"/>
  <c r="E301" i="1"/>
  <c r="Y301" i="1"/>
  <c r="Z301" i="1"/>
  <c r="D302" i="1"/>
  <c r="E302" i="1"/>
  <c r="Z302" i="1"/>
  <c r="D303" i="1"/>
  <c r="E303" i="1"/>
  <c r="Y303" i="1"/>
  <c r="Z303" i="1"/>
  <c r="D304" i="1"/>
  <c r="E304" i="1"/>
  <c r="Z304" i="1"/>
  <c r="D305" i="1"/>
  <c r="E305" i="1"/>
  <c r="Y305" i="1"/>
  <c r="Z305" i="1"/>
  <c r="D306" i="1"/>
  <c r="E306" i="1"/>
  <c r="Z306" i="1"/>
  <c r="D307" i="1"/>
  <c r="E307" i="1"/>
  <c r="Y307" i="1"/>
  <c r="Z307" i="1"/>
  <c r="D308" i="1"/>
  <c r="E308" i="1"/>
  <c r="Z308" i="1"/>
  <c r="D309" i="1"/>
  <c r="E309" i="1"/>
  <c r="Y309" i="1"/>
  <c r="Z309" i="1"/>
  <c r="D310" i="1"/>
  <c r="E310" i="1"/>
  <c r="Z310" i="1"/>
  <c r="D311" i="1"/>
  <c r="E311" i="1"/>
  <c r="Y311" i="1"/>
  <c r="Z311" i="1"/>
  <c r="D312" i="1"/>
  <c r="E312" i="1"/>
  <c r="Z312" i="1"/>
  <c r="D313" i="1"/>
  <c r="E313" i="1"/>
  <c r="Y313" i="1"/>
  <c r="Z313" i="1"/>
  <c r="D314" i="1"/>
  <c r="E314" i="1"/>
  <c r="Z314" i="1"/>
  <c r="D315" i="1"/>
  <c r="E315" i="1"/>
  <c r="Y315" i="1"/>
  <c r="Z315" i="1"/>
  <c r="D316" i="1"/>
  <c r="E316" i="1"/>
  <c r="Z316" i="1"/>
  <c r="D317" i="1"/>
  <c r="E317" i="1"/>
  <c r="Y317" i="1"/>
  <c r="Z317" i="1"/>
  <c r="D318" i="1"/>
  <c r="E318" i="1"/>
  <c r="Z318" i="1"/>
  <c r="D319" i="1"/>
  <c r="E319" i="1"/>
  <c r="Y319" i="1"/>
  <c r="Z319" i="1"/>
  <c r="D320" i="1"/>
  <c r="E320" i="1"/>
  <c r="Z320" i="1"/>
  <c r="D321" i="1"/>
  <c r="E321" i="1"/>
  <c r="Y321" i="1"/>
  <c r="Z321" i="1"/>
  <c r="D322" i="1"/>
  <c r="E322" i="1"/>
  <c r="Z322" i="1"/>
  <c r="D323" i="1"/>
  <c r="E323" i="1"/>
  <c r="Y323" i="1"/>
  <c r="Z323" i="1"/>
  <c r="D324" i="1"/>
  <c r="E324" i="1"/>
  <c r="Z324" i="1"/>
  <c r="D325" i="1"/>
  <c r="E325" i="1"/>
  <c r="Y325" i="1"/>
  <c r="Z325" i="1"/>
  <c r="D326" i="1"/>
  <c r="E326" i="1"/>
  <c r="Z326" i="1"/>
  <c r="D327" i="1"/>
  <c r="E327" i="1"/>
  <c r="Y327" i="1"/>
  <c r="Z327" i="1"/>
  <c r="D328" i="1"/>
  <c r="E328" i="1"/>
  <c r="Z328" i="1"/>
  <c r="D329" i="1"/>
  <c r="E329" i="1"/>
  <c r="Y329" i="1"/>
  <c r="Z329" i="1"/>
  <c r="D330" i="1"/>
  <c r="E330" i="1"/>
  <c r="Z330" i="1"/>
  <c r="D331" i="1"/>
  <c r="E331" i="1"/>
  <c r="Y331" i="1"/>
  <c r="Z331" i="1"/>
  <c r="D332" i="1"/>
  <c r="E332" i="1"/>
  <c r="Z332" i="1"/>
  <c r="D333" i="1"/>
  <c r="E333" i="1"/>
  <c r="Y333" i="1"/>
  <c r="Z333" i="1"/>
  <c r="D334" i="1"/>
  <c r="E334" i="1"/>
  <c r="Z334" i="1"/>
  <c r="D335" i="1"/>
  <c r="E335" i="1"/>
  <c r="Y335" i="1"/>
  <c r="Z335" i="1"/>
  <c r="D336" i="1"/>
  <c r="E336" i="1"/>
  <c r="Z336" i="1"/>
  <c r="D337" i="1"/>
  <c r="E337" i="1"/>
  <c r="Y337" i="1"/>
  <c r="Z337" i="1"/>
  <c r="D338" i="1"/>
  <c r="E338" i="1"/>
  <c r="Z338" i="1"/>
  <c r="D339" i="1"/>
  <c r="E339" i="1"/>
  <c r="Y339" i="1"/>
  <c r="Z339" i="1"/>
  <c r="D340" i="1"/>
  <c r="E340" i="1"/>
  <c r="Z340" i="1"/>
  <c r="D341" i="1"/>
  <c r="E341" i="1"/>
  <c r="Y341" i="1"/>
  <c r="Z341" i="1"/>
  <c r="D342" i="1"/>
  <c r="E342" i="1"/>
  <c r="Z342" i="1"/>
  <c r="D343" i="1"/>
  <c r="E343" i="1"/>
  <c r="Y343" i="1"/>
  <c r="Z343" i="1"/>
  <c r="D344" i="1"/>
  <c r="E344" i="1"/>
  <c r="Z344" i="1"/>
  <c r="D345" i="1"/>
  <c r="E345" i="1"/>
  <c r="Y345" i="1"/>
  <c r="Z345" i="1"/>
  <c r="D346" i="1"/>
  <c r="E346" i="1"/>
  <c r="Z346" i="1"/>
  <c r="D347" i="1"/>
  <c r="E347" i="1"/>
  <c r="Y347" i="1"/>
  <c r="Z347" i="1"/>
  <c r="D348" i="1"/>
  <c r="E348" i="1"/>
  <c r="Z348" i="1"/>
  <c r="D349" i="1"/>
  <c r="E349" i="1"/>
  <c r="Y349" i="1"/>
  <c r="Z349" i="1"/>
  <c r="D350" i="1"/>
  <c r="E350" i="1"/>
  <c r="Z350" i="1"/>
  <c r="D351" i="1"/>
  <c r="E351" i="1"/>
  <c r="Y351" i="1"/>
  <c r="Z351" i="1"/>
  <c r="D352" i="1"/>
  <c r="E352" i="1"/>
  <c r="Z352" i="1"/>
  <c r="D353" i="1"/>
  <c r="E353" i="1"/>
  <c r="Y353" i="1"/>
  <c r="Z353" i="1"/>
  <c r="D354" i="1"/>
  <c r="E354" i="1"/>
  <c r="Z354" i="1"/>
  <c r="D355" i="1"/>
  <c r="E355" i="1"/>
  <c r="Y355" i="1"/>
  <c r="Z355" i="1"/>
  <c r="D356" i="1"/>
  <c r="E356" i="1"/>
  <c r="Z356" i="1"/>
  <c r="D357" i="1"/>
  <c r="E357" i="1"/>
  <c r="Y357" i="1"/>
  <c r="Z357" i="1"/>
  <c r="D358" i="1"/>
  <c r="E358" i="1"/>
  <c r="Z358" i="1"/>
  <c r="D359" i="1"/>
  <c r="E359" i="1"/>
  <c r="Y359" i="1"/>
  <c r="Z359" i="1"/>
  <c r="D360" i="1"/>
  <c r="E360" i="1"/>
  <c r="Z360" i="1"/>
  <c r="D361" i="1"/>
  <c r="E361" i="1"/>
  <c r="Y361" i="1"/>
  <c r="Z361" i="1"/>
  <c r="D362" i="1"/>
  <c r="E362" i="1"/>
  <c r="Z362" i="1"/>
  <c r="D363" i="1"/>
  <c r="E363" i="1"/>
  <c r="Y363" i="1"/>
  <c r="Z363" i="1"/>
  <c r="D364" i="1"/>
  <c r="E364" i="1"/>
  <c r="Z364" i="1"/>
  <c r="D365" i="1"/>
  <c r="E365" i="1"/>
  <c r="Y365" i="1"/>
  <c r="Z365" i="1"/>
  <c r="D366" i="1"/>
  <c r="E366" i="1"/>
  <c r="Z366" i="1"/>
  <c r="D367" i="1"/>
  <c r="E367" i="1"/>
  <c r="Y367" i="1"/>
  <c r="Z367" i="1"/>
  <c r="D368" i="1"/>
  <c r="E368" i="1"/>
  <c r="Z368" i="1"/>
  <c r="D369" i="1"/>
  <c r="E369" i="1"/>
  <c r="Y369" i="1"/>
  <c r="Z369" i="1"/>
  <c r="D370" i="1"/>
  <c r="E370" i="1"/>
  <c r="Z370" i="1"/>
  <c r="D371" i="1"/>
  <c r="E371" i="1"/>
  <c r="Y371" i="1"/>
  <c r="Z371" i="1"/>
  <c r="D372" i="1"/>
  <c r="E372" i="1"/>
  <c r="Z372" i="1"/>
  <c r="D373" i="1"/>
  <c r="E373" i="1"/>
  <c r="Y373" i="1"/>
  <c r="Z373" i="1"/>
  <c r="D374" i="1"/>
  <c r="E374" i="1"/>
  <c r="Z374" i="1"/>
  <c r="D375" i="1"/>
  <c r="E375" i="1"/>
  <c r="Y375" i="1"/>
  <c r="Z375" i="1"/>
  <c r="D376" i="1"/>
  <c r="E376" i="1"/>
  <c r="Z376" i="1"/>
  <c r="D377" i="1"/>
  <c r="E377" i="1"/>
  <c r="Y377" i="1"/>
  <c r="Z377" i="1"/>
  <c r="D378" i="1"/>
  <c r="E378" i="1"/>
  <c r="Z378" i="1"/>
  <c r="D379" i="1"/>
  <c r="E379" i="1"/>
  <c r="Y379" i="1"/>
  <c r="Z379" i="1"/>
  <c r="D380" i="1"/>
  <c r="E380" i="1"/>
  <c r="Z380" i="1"/>
  <c r="D381" i="1"/>
  <c r="E381" i="1"/>
  <c r="Y381" i="1"/>
  <c r="Z381" i="1"/>
  <c r="D382" i="1"/>
  <c r="E382" i="1"/>
  <c r="Z382" i="1"/>
  <c r="D383" i="1"/>
  <c r="E383" i="1"/>
  <c r="Y383" i="1"/>
  <c r="Z383" i="1"/>
  <c r="D384" i="1"/>
  <c r="E384" i="1"/>
  <c r="Z384" i="1"/>
  <c r="D385" i="1"/>
  <c r="E385" i="1"/>
  <c r="Y385" i="1"/>
  <c r="Z385" i="1"/>
  <c r="D386" i="1"/>
  <c r="E386" i="1"/>
  <c r="Z386" i="1"/>
  <c r="D387" i="1"/>
  <c r="E387" i="1"/>
  <c r="Y387" i="1"/>
  <c r="Z387" i="1"/>
  <c r="D388" i="1"/>
  <c r="E388" i="1"/>
  <c r="Z388" i="1"/>
  <c r="D389" i="1"/>
  <c r="E389" i="1"/>
  <c r="Y389" i="1"/>
  <c r="Z389" i="1"/>
  <c r="D390" i="1"/>
  <c r="E390" i="1"/>
  <c r="Z390" i="1"/>
  <c r="D391" i="1"/>
  <c r="E391" i="1"/>
  <c r="Y391" i="1"/>
  <c r="Z391" i="1"/>
  <c r="D392" i="1"/>
  <c r="E392" i="1"/>
  <c r="Z392" i="1"/>
  <c r="D393" i="1"/>
  <c r="E393" i="1"/>
  <c r="Y393" i="1"/>
  <c r="Z393" i="1"/>
  <c r="D394" i="1"/>
  <c r="E394" i="1"/>
  <c r="Z394" i="1"/>
  <c r="D395" i="1"/>
  <c r="E395" i="1"/>
  <c r="Y395" i="1"/>
  <c r="Z395" i="1"/>
  <c r="D396" i="1"/>
  <c r="E396" i="1"/>
  <c r="Z396" i="1"/>
  <c r="D397" i="1"/>
  <c r="E397" i="1"/>
  <c r="Y397" i="1"/>
  <c r="Z397" i="1"/>
  <c r="D398" i="1"/>
  <c r="E398" i="1"/>
  <c r="Z398" i="1"/>
  <c r="D399" i="1"/>
  <c r="E399" i="1"/>
  <c r="Y399" i="1"/>
  <c r="Z399" i="1"/>
  <c r="D400" i="1"/>
  <c r="E400" i="1"/>
  <c r="Z400" i="1"/>
  <c r="D401" i="1"/>
  <c r="E401" i="1"/>
  <c r="Y401" i="1"/>
  <c r="Z401" i="1"/>
  <c r="D402" i="1"/>
  <c r="E402" i="1"/>
  <c r="Z402" i="1"/>
  <c r="D403" i="1"/>
  <c r="E403" i="1"/>
  <c r="Y403" i="1"/>
  <c r="Z403" i="1"/>
  <c r="D404" i="1"/>
  <c r="E404" i="1"/>
  <c r="AA404" i="1"/>
  <c r="Z404" i="1"/>
  <c r="D405" i="1"/>
  <c r="E405" i="1"/>
  <c r="Y405" i="1"/>
  <c r="Z405" i="1"/>
  <c r="D406" i="1"/>
  <c r="E406" i="1"/>
  <c r="Z406" i="1"/>
  <c r="D407" i="1"/>
  <c r="E407" i="1"/>
  <c r="Y407" i="1"/>
  <c r="Z407" i="1"/>
  <c r="D408" i="1"/>
  <c r="E408" i="1"/>
  <c r="Z408" i="1"/>
  <c r="D409" i="1"/>
  <c r="E409" i="1"/>
  <c r="Y409" i="1"/>
  <c r="Z409" i="1"/>
  <c r="D410" i="1"/>
  <c r="E410" i="1"/>
  <c r="Z410" i="1"/>
  <c r="D411" i="1"/>
  <c r="E411" i="1"/>
  <c r="Y411" i="1"/>
  <c r="Z411" i="1"/>
  <c r="D412" i="1"/>
  <c r="E412" i="1"/>
  <c r="Z412" i="1"/>
  <c r="D413" i="1"/>
  <c r="E413" i="1"/>
  <c r="Y413" i="1"/>
  <c r="Z413" i="1"/>
  <c r="D414" i="1"/>
  <c r="E414" i="1"/>
  <c r="Z414" i="1"/>
  <c r="D415" i="1"/>
  <c r="E415" i="1"/>
  <c r="Y415" i="1"/>
  <c r="Z415" i="1"/>
  <c r="D416" i="1"/>
  <c r="E416" i="1"/>
  <c r="Z416" i="1"/>
  <c r="D417" i="1"/>
  <c r="E417" i="1"/>
  <c r="Y417" i="1"/>
  <c r="Z417" i="1"/>
  <c r="D418" i="1"/>
  <c r="E418" i="1"/>
  <c r="Z418" i="1"/>
  <c r="D419" i="1"/>
  <c r="E419" i="1"/>
  <c r="Y419" i="1"/>
  <c r="Z419" i="1"/>
  <c r="D420" i="1"/>
  <c r="E420" i="1"/>
  <c r="Z420" i="1"/>
  <c r="D421" i="1"/>
  <c r="E421" i="1"/>
  <c r="Y421" i="1"/>
  <c r="Z421" i="1"/>
  <c r="D422" i="1"/>
  <c r="E422" i="1"/>
  <c r="Z422" i="1"/>
  <c r="D423" i="1"/>
  <c r="E423" i="1"/>
  <c r="Y423" i="1"/>
  <c r="Z423" i="1"/>
  <c r="D424" i="1"/>
  <c r="E424" i="1"/>
  <c r="Z424" i="1"/>
  <c r="D425" i="1"/>
  <c r="E425" i="1"/>
  <c r="Y425" i="1"/>
  <c r="Z425" i="1"/>
  <c r="D426" i="1"/>
  <c r="E426" i="1"/>
  <c r="Z426" i="1"/>
  <c r="D427" i="1"/>
  <c r="E427" i="1"/>
  <c r="Y427" i="1"/>
  <c r="Z427" i="1"/>
  <c r="D428" i="1"/>
  <c r="E428" i="1"/>
  <c r="Z428" i="1"/>
  <c r="D429" i="1"/>
  <c r="E429" i="1"/>
  <c r="Y429" i="1"/>
  <c r="Z429" i="1"/>
  <c r="D430" i="1"/>
  <c r="E430" i="1"/>
  <c r="Z430" i="1"/>
  <c r="D431" i="1"/>
  <c r="E431" i="1"/>
  <c r="Y431" i="1"/>
  <c r="Z431" i="1"/>
  <c r="D432" i="1"/>
  <c r="E432" i="1"/>
  <c r="Z432" i="1"/>
  <c r="D433" i="1"/>
  <c r="E433" i="1"/>
  <c r="Y433" i="1"/>
  <c r="Z433" i="1"/>
  <c r="D434" i="1"/>
  <c r="E434" i="1"/>
  <c r="Z434" i="1"/>
  <c r="D435" i="1"/>
  <c r="E435" i="1"/>
  <c r="Y435" i="1"/>
  <c r="Z435" i="1"/>
  <c r="D436" i="1"/>
  <c r="E436" i="1"/>
  <c r="Z436" i="1"/>
  <c r="D437" i="1"/>
  <c r="E437" i="1"/>
  <c r="Y437" i="1"/>
  <c r="Z437" i="1"/>
  <c r="D438" i="1"/>
  <c r="E438" i="1"/>
  <c r="Z438" i="1"/>
  <c r="D439" i="1"/>
  <c r="E439" i="1"/>
  <c r="Y439" i="1"/>
  <c r="Z439" i="1"/>
  <c r="D440" i="1"/>
  <c r="E440" i="1"/>
  <c r="Z440" i="1"/>
  <c r="D441" i="1"/>
  <c r="E441" i="1"/>
  <c r="Y441" i="1"/>
  <c r="Z441" i="1"/>
  <c r="D442" i="1"/>
  <c r="E442" i="1"/>
  <c r="Z442" i="1"/>
  <c r="D443" i="1"/>
  <c r="E443" i="1"/>
  <c r="Y443" i="1"/>
  <c r="Z443" i="1"/>
  <c r="D444" i="1"/>
  <c r="E444" i="1"/>
  <c r="AA444" i="1"/>
  <c r="Z444" i="1"/>
  <c r="D445" i="1"/>
  <c r="E445" i="1"/>
  <c r="Y445" i="1"/>
  <c r="Z445" i="1"/>
  <c r="D446" i="1"/>
  <c r="E446" i="1"/>
  <c r="Z446" i="1"/>
  <c r="D447" i="1"/>
  <c r="E447" i="1"/>
  <c r="Y447" i="1"/>
  <c r="Z447" i="1"/>
  <c r="D448" i="1"/>
  <c r="E448" i="1"/>
  <c r="AA448" i="1"/>
  <c r="Z448" i="1"/>
  <c r="D449" i="1"/>
  <c r="E449" i="1"/>
  <c r="Y449" i="1"/>
  <c r="Z449" i="1"/>
  <c r="D450" i="1"/>
  <c r="E450" i="1"/>
  <c r="Z450" i="1"/>
  <c r="R394" i="1" l="1"/>
  <c r="U394" i="1" s="1"/>
  <c r="O246" i="1"/>
  <c r="R206" i="1"/>
  <c r="U206" i="1" s="1"/>
  <c r="O394" i="1"/>
  <c r="O206" i="1"/>
  <c r="R427" i="1"/>
  <c r="U427" i="1" s="1"/>
  <c r="I206" i="1"/>
  <c r="I444" i="1"/>
  <c r="O401" i="1"/>
  <c r="R380" i="1"/>
  <c r="U380" i="1" s="1"/>
  <c r="O158" i="1"/>
  <c r="R321" i="1"/>
  <c r="U321" i="1" s="1"/>
  <c r="R266" i="1"/>
  <c r="U266" i="1" s="1"/>
  <c r="R138" i="1"/>
  <c r="U138" i="1" s="1"/>
  <c r="R298" i="1"/>
  <c r="U298" i="1" s="1"/>
  <c r="R114" i="1"/>
  <c r="U114" i="1" s="1"/>
  <c r="O444" i="1"/>
  <c r="O406" i="1"/>
  <c r="O389" i="1"/>
  <c r="O234" i="1"/>
  <c r="R197" i="1"/>
  <c r="U197" i="1" s="1"/>
  <c r="R101" i="1"/>
  <c r="U101" i="1" s="1"/>
  <c r="R404" i="1"/>
  <c r="U404" i="1" s="1"/>
  <c r="R310" i="1"/>
  <c r="U310" i="1" s="1"/>
  <c r="R133" i="1"/>
  <c r="U133" i="1" s="1"/>
  <c r="R414" i="1"/>
  <c r="U414" i="1" s="1"/>
  <c r="O404" i="1"/>
  <c r="R368" i="1"/>
  <c r="U368" i="1" s="1"/>
  <c r="O310" i="1"/>
  <c r="O266" i="1"/>
  <c r="R205" i="1"/>
  <c r="U205" i="1" s="1"/>
  <c r="O151" i="1"/>
  <c r="O133" i="1"/>
  <c r="O101" i="1"/>
  <c r="R446" i="1"/>
  <c r="U446" i="1" s="1"/>
  <c r="O430" i="1"/>
  <c r="R406" i="1"/>
  <c r="U406" i="1" s="1"/>
  <c r="I404" i="1"/>
  <c r="R390" i="1"/>
  <c r="U390" i="1" s="1"/>
  <c r="R358" i="1"/>
  <c r="U358" i="1" s="1"/>
  <c r="I310" i="1"/>
  <c r="I273" i="1"/>
  <c r="R261" i="1"/>
  <c r="U261" i="1" s="1"/>
  <c r="I205" i="1"/>
  <c r="R146" i="1"/>
  <c r="U146" i="1" s="1"/>
  <c r="I133" i="1"/>
  <c r="R90" i="1"/>
  <c r="U90" i="1" s="1"/>
  <c r="O438" i="1"/>
  <c r="I433" i="1"/>
  <c r="R389" i="1"/>
  <c r="U389" i="1" s="1"/>
  <c r="R382" i="1"/>
  <c r="U382" i="1" s="1"/>
  <c r="R372" i="1"/>
  <c r="U372" i="1" s="1"/>
  <c r="O362" i="1"/>
  <c r="O355" i="1"/>
  <c r="R322" i="1"/>
  <c r="U322" i="1" s="1"/>
  <c r="R314" i="1"/>
  <c r="U314" i="1" s="1"/>
  <c r="R293" i="1"/>
  <c r="U293" i="1" s="1"/>
  <c r="O279" i="1"/>
  <c r="O273" i="1"/>
  <c r="O270" i="1"/>
  <c r="O263" i="1"/>
  <c r="I261" i="1"/>
  <c r="R246" i="1"/>
  <c r="U246" i="1" s="1"/>
  <c r="O241" i="1"/>
  <c r="R190" i="1"/>
  <c r="U190" i="1" s="1"/>
  <c r="R173" i="1"/>
  <c r="U173" i="1" s="1"/>
  <c r="R161" i="1"/>
  <c r="U161" i="1" s="1"/>
  <c r="R106" i="1"/>
  <c r="U106" i="1" s="1"/>
  <c r="I90" i="1"/>
  <c r="O78" i="1"/>
  <c r="I74" i="1"/>
  <c r="R448" i="1"/>
  <c r="U448" i="1" s="1"/>
  <c r="O425" i="1"/>
  <c r="R417" i="1"/>
  <c r="U417" i="1" s="1"/>
  <c r="R410" i="1"/>
  <c r="U410" i="1" s="1"/>
  <c r="R397" i="1"/>
  <c r="U397" i="1" s="1"/>
  <c r="R257" i="1"/>
  <c r="U257" i="1" s="1"/>
  <c r="R238" i="1"/>
  <c r="U238" i="1" s="1"/>
  <c r="R226" i="1"/>
  <c r="U226" i="1" s="1"/>
  <c r="R217" i="1"/>
  <c r="U217" i="1" s="1"/>
  <c r="R202" i="1"/>
  <c r="U202" i="1" s="1"/>
  <c r="I190" i="1"/>
  <c r="R167" i="1"/>
  <c r="U167" i="1" s="1"/>
  <c r="O161" i="1"/>
  <c r="R154" i="1"/>
  <c r="U154" i="1" s="1"/>
  <c r="O146" i="1"/>
  <c r="O138" i="1"/>
  <c r="R121" i="1"/>
  <c r="U121" i="1" s="1"/>
  <c r="R113" i="1"/>
  <c r="U113" i="1" s="1"/>
  <c r="O106" i="1"/>
  <c r="R98" i="1"/>
  <c r="U98" i="1" s="1"/>
  <c r="R93" i="1"/>
  <c r="U93" i="1" s="1"/>
  <c r="R87" i="1"/>
  <c r="U87" i="1" s="1"/>
  <c r="R441" i="1"/>
  <c r="U441" i="1" s="1"/>
  <c r="R434" i="1"/>
  <c r="U434" i="1" s="1"/>
  <c r="R428" i="1"/>
  <c r="U428" i="1" s="1"/>
  <c r="I425" i="1"/>
  <c r="O417" i="1"/>
  <c r="R408" i="1"/>
  <c r="U408" i="1" s="1"/>
  <c r="R403" i="1"/>
  <c r="U403" i="1" s="1"/>
  <c r="O397" i="1"/>
  <c r="I389" i="1"/>
  <c r="O380" i="1"/>
  <c r="I368" i="1"/>
  <c r="I321" i="1"/>
  <c r="R285" i="1"/>
  <c r="U285" i="1" s="1"/>
  <c r="R242" i="1"/>
  <c r="U242" i="1" s="1"/>
  <c r="R225" i="1"/>
  <c r="U225" i="1" s="1"/>
  <c r="R210" i="1"/>
  <c r="U210" i="1" s="1"/>
  <c r="R183" i="1"/>
  <c r="U183" i="1" s="1"/>
  <c r="I161" i="1"/>
  <c r="O154" i="1"/>
  <c r="R149" i="1"/>
  <c r="U149" i="1" s="1"/>
  <c r="I146" i="1"/>
  <c r="I138" i="1"/>
  <c r="R118" i="1"/>
  <c r="U118" i="1" s="1"/>
  <c r="O113" i="1"/>
  <c r="O103" i="1"/>
  <c r="O98" i="1"/>
  <c r="O93" i="1"/>
  <c r="R85" i="1"/>
  <c r="U85" i="1" s="1"/>
  <c r="O446" i="1"/>
  <c r="O441" i="1"/>
  <c r="O433" i="1"/>
  <c r="I428" i="1"/>
  <c r="R422" i="1"/>
  <c r="U422" i="1" s="1"/>
  <c r="I417" i="1"/>
  <c r="I408" i="1"/>
  <c r="R401" i="1"/>
  <c r="U401" i="1" s="1"/>
  <c r="I397" i="1"/>
  <c r="R386" i="1"/>
  <c r="U386" i="1" s="1"/>
  <c r="R376" i="1"/>
  <c r="U376" i="1" s="1"/>
  <c r="R331" i="1"/>
  <c r="U331" i="1" s="1"/>
  <c r="R317" i="1"/>
  <c r="U317" i="1" s="1"/>
  <c r="R273" i="1"/>
  <c r="U273" i="1" s="1"/>
  <c r="R270" i="1"/>
  <c r="U270" i="1" s="1"/>
  <c r="I266" i="1"/>
  <c r="O261" i="1"/>
  <c r="R249" i="1"/>
  <c r="U249" i="1" s="1"/>
  <c r="R241" i="1"/>
  <c r="U241" i="1" s="1"/>
  <c r="R234" i="1"/>
  <c r="U234" i="1" s="1"/>
  <c r="I225" i="1"/>
  <c r="I210" i="1"/>
  <c r="R194" i="1"/>
  <c r="U194" i="1" s="1"/>
  <c r="R158" i="1"/>
  <c r="U158" i="1" s="1"/>
  <c r="I154" i="1"/>
  <c r="O149" i="1"/>
  <c r="O135" i="1"/>
  <c r="R129" i="1"/>
  <c r="U129" i="1" s="1"/>
  <c r="O118" i="1"/>
  <c r="R110" i="1"/>
  <c r="U110" i="1" s="1"/>
  <c r="I98" i="1"/>
  <c r="R78" i="1"/>
  <c r="U78" i="1" s="1"/>
  <c r="O74" i="1"/>
  <c r="O437" i="1"/>
  <c r="O413" i="1"/>
  <c r="I409" i="1"/>
  <c r="R395" i="1"/>
  <c r="U395" i="1" s="1"/>
  <c r="O385" i="1"/>
  <c r="I365" i="1"/>
  <c r="O346" i="1"/>
  <c r="O327" i="1"/>
  <c r="I325" i="1"/>
  <c r="O290" i="1"/>
  <c r="I265" i="1"/>
  <c r="I258" i="1"/>
  <c r="I229" i="1"/>
  <c r="I221" i="1"/>
  <c r="I214" i="1"/>
  <c r="O203" i="1"/>
  <c r="I185" i="1"/>
  <c r="I169" i="1"/>
  <c r="O166" i="1"/>
  <c r="I153" i="1"/>
  <c r="I137" i="1"/>
  <c r="I130" i="1"/>
  <c r="I125" i="1"/>
  <c r="I117" i="1"/>
  <c r="I105" i="1"/>
  <c r="O89" i="1"/>
  <c r="I86" i="1"/>
  <c r="I82" i="1"/>
  <c r="I77" i="1"/>
  <c r="O450" i="1"/>
  <c r="I448" i="1"/>
  <c r="R444" i="1"/>
  <c r="U444" i="1" s="1"/>
  <c r="O442" i="1"/>
  <c r="R437" i="1"/>
  <c r="U437" i="1" s="1"/>
  <c r="R433" i="1"/>
  <c r="U433" i="1" s="1"/>
  <c r="I432" i="1"/>
  <c r="I429" i="1"/>
  <c r="O426" i="1"/>
  <c r="I424" i="1"/>
  <c r="R421" i="1"/>
  <c r="U421" i="1" s="1"/>
  <c r="I416" i="1"/>
  <c r="R413" i="1"/>
  <c r="U413" i="1" s="1"/>
  <c r="O409" i="1"/>
  <c r="R407" i="1"/>
  <c r="U407" i="1" s="1"/>
  <c r="O402" i="1"/>
  <c r="I396" i="1"/>
  <c r="R393" i="1"/>
  <c r="U393" i="1" s="1"/>
  <c r="I388" i="1"/>
  <c r="R385" i="1"/>
  <c r="U385" i="1" s="1"/>
  <c r="I377" i="1"/>
  <c r="O374" i="1"/>
  <c r="O365" i="1"/>
  <c r="R347" i="1"/>
  <c r="U347" i="1" s="1"/>
  <c r="R342" i="1"/>
  <c r="U342" i="1" s="1"/>
  <c r="O339" i="1"/>
  <c r="O325" i="1"/>
  <c r="I322" i="1"/>
  <c r="I317" i="1"/>
  <c r="R311" i="1"/>
  <c r="U311" i="1" s="1"/>
  <c r="R309" i="1"/>
  <c r="U309" i="1" s="1"/>
  <c r="O302" i="1"/>
  <c r="O299" i="1"/>
  <c r="I294" i="1"/>
  <c r="R290" i="1"/>
  <c r="U290" i="1" s="1"/>
  <c r="I286" i="1"/>
  <c r="O283" i="1"/>
  <c r="O281" i="1"/>
  <c r="R278" i="1"/>
  <c r="U278" i="1" s="1"/>
  <c r="R267" i="1"/>
  <c r="U267" i="1" s="1"/>
  <c r="R265" i="1"/>
  <c r="U265" i="1" s="1"/>
  <c r="O258" i="1"/>
  <c r="O253" i="1"/>
  <c r="I250" i="1"/>
  <c r="R247" i="1"/>
  <c r="U247" i="1" s="1"/>
  <c r="R245" i="1"/>
  <c r="U245" i="1" s="1"/>
  <c r="O229" i="1"/>
  <c r="I226" i="1"/>
  <c r="O221" i="1"/>
  <c r="I218" i="1"/>
  <c r="O214" i="1"/>
  <c r="I213" i="1"/>
  <c r="R209" i="1"/>
  <c r="U209" i="1" s="1"/>
  <c r="I198" i="1"/>
  <c r="R189" i="1"/>
  <c r="U189" i="1" s="1"/>
  <c r="O185" i="1"/>
  <c r="R182" i="1"/>
  <c r="U182" i="1" s="1"/>
  <c r="I174" i="1"/>
  <c r="O171" i="1"/>
  <c r="O169" i="1"/>
  <c r="R166" i="1"/>
  <c r="U166" i="1" s="1"/>
  <c r="R155" i="1"/>
  <c r="U155" i="1" s="1"/>
  <c r="R153" i="1"/>
  <c r="U153" i="1" s="1"/>
  <c r="I145" i="1"/>
  <c r="R139" i="1"/>
  <c r="U139" i="1" s="1"/>
  <c r="R137" i="1"/>
  <c r="U137" i="1" s="1"/>
  <c r="O130" i="1"/>
  <c r="O125" i="1"/>
  <c r="I122" i="1"/>
  <c r="R119" i="1"/>
  <c r="U119" i="1" s="1"/>
  <c r="R117" i="1"/>
  <c r="U117" i="1" s="1"/>
  <c r="R107" i="1"/>
  <c r="U107" i="1" s="1"/>
  <c r="R105" i="1"/>
  <c r="U105" i="1" s="1"/>
  <c r="I97" i="1"/>
  <c r="R89" i="1"/>
  <c r="U89" i="1" s="1"/>
  <c r="O86" i="1"/>
  <c r="R82" i="1"/>
  <c r="U82" i="1" s="1"/>
  <c r="O81" i="1"/>
  <c r="R77" i="1"/>
  <c r="U77" i="1" s="1"/>
  <c r="O75" i="1"/>
  <c r="R431" i="1"/>
  <c r="U431" i="1" s="1"/>
  <c r="R423" i="1"/>
  <c r="U423" i="1" s="1"/>
  <c r="O421" i="1"/>
  <c r="R415" i="1"/>
  <c r="U415" i="1" s="1"/>
  <c r="O393" i="1"/>
  <c r="R387" i="1"/>
  <c r="U387" i="1" s="1"/>
  <c r="O359" i="1"/>
  <c r="R334" i="1"/>
  <c r="U334" i="1" s="1"/>
  <c r="I302" i="1"/>
  <c r="I281" i="1"/>
  <c r="O278" i="1"/>
  <c r="I253" i="1"/>
  <c r="I245" i="1"/>
  <c r="O231" i="1"/>
  <c r="O187" i="1"/>
  <c r="O448" i="1"/>
  <c r="R442" i="1"/>
  <c r="U442" i="1" s="1"/>
  <c r="R432" i="1"/>
  <c r="U432" i="1" s="1"/>
  <c r="O429" i="1"/>
  <c r="R424" i="1"/>
  <c r="U424" i="1" s="1"/>
  <c r="O422" i="1"/>
  <c r="R418" i="1"/>
  <c r="U418" i="1" s="1"/>
  <c r="R416" i="1"/>
  <c r="U416" i="1" s="1"/>
  <c r="O414" i="1"/>
  <c r="R409" i="1"/>
  <c r="U409" i="1" s="1"/>
  <c r="R398" i="1"/>
  <c r="U398" i="1" s="1"/>
  <c r="R396" i="1"/>
  <c r="U396" i="1" s="1"/>
  <c r="R388" i="1"/>
  <c r="U388" i="1" s="1"/>
  <c r="O386" i="1"/>
  <c r="I381" i="1"/>
  <c r="R377" i="1"/>
  <c r="U377" i="1" s="1"/>
  <c r="O376" i="1"/>
  <c r="R365" i="1"/>
  <c r="U365" i="1" s="1"/>
  <c r="R350" i="1"/>
  <c r="U350" i="1" s="1"/>
  <c r="O343" i="1"/>
  <c r="O330" i="1"/>
  <c r="R325" i="1"/>
  <c r="U325" i="1" s="1"/>
  <c r="O322" i="1"/>
  <c r="O317" i="1"/>
  <c r="I314" i="1"/>
  <c r="R302" i="1"/>
  <c r="U302" i="1" s="1"/>
  <c r="R294" i="1"/>
  <c r="U294" i="1" s="1"/>
  <c r="O293" i="1"/>
  <c r="R286" i="1"/>
  <c r="U286" i="1" s="1"/>
  <c r="O285" i="1"/>
  <c r="R281" i="1"/>
  <c r="U281" i="1" s="1"/>
  <c r="R258" i="1"/>
  <c r="U258" i="1" s="1"/>
  <c r="I257" i="1"/>
  <c r="R253" i="1"/>
  <c r="U253" i="1" s="1"/>
  <c r="R250" i="1"/>
  <c r="U250" i="1" s="1"/>
  <c r="O249" i="1"/>
  <c r="I246" i="1"/>
  <c r="I242" i="1"/>
  <c r="O237" i="1"/>
  <c r="I234" i="1"/>
  <c r="R229" i="1"/>
  <c r="U229" i="1" s="1"/>
  <c r="O226" i="1"/>
  <c r="R221" i="1"/>
  <c r="U221" i="1" s="1"/>
  <c r="R218" i="1"/>
  <c r="U218" i="1" s="1"/>
  <c r="R214" i="1"/>
  <c r="U214" i="1" s="1"/>
  <c r="R213" i="1"/>
  <c r="U213" i="1" s="1"/>
  <c r="R198" i="1"/>
  <c r="U198" i="1" s="1"/>
  <c r="R185" i="1"/>
  <c r="U185" i="1" s="1"/>
  <c r="O173" i="1"/>
  <c r="R169" i="1"/>
  <c r="U169" i="1" s="1"/>
  <c r="I149" i="1"/>
  <c r="R145" i="1"/>
  <c r="U145" i="1" s="1"/>
  <c r="R130" i="1"/>
  <c r="U130" i="1" s="1"/>
  <c r="I129" i="1"/>
  <c r="R125" i="1"/>
  <c r="U125" i="1" s="1"/>
  <c r="R122" i="1"/>
  <c r="U122" i="1" s="1"/>
  <c r="O121" i="1"/>
  <c r="I118" i="1"/>
  <c r="I114" i="1"/>
  <c r="I113" i="1"/>
  <c r="O110" i="1"/>
  <c r="I106" i="1"/>
  <c r="I101" i="1"/>
  <c r="R97" i="1"/>
  <c r="U97" i="1" s="1"/>
  <c r="I93" i="1"/>
  <c r="R86" i="1"/>
  <c r="U86" i="1" s="1"/>
  <c r="I85" i="1"/>
  <c r="R81" i="1"/>
  <c r="U81" i="1" s="1"/>
  <c r="I78" i="1"/>
  <c r="AA253" i="1"/>
  <c r="AA229" i="1"/>
  <c r="AA381" i="1"/>
  <c r="AA109" i="1"/>
  <c r="AA353" i="1"/>
  <c r="AB95" i="1"/>
  <c r="AB444" i="1"/>
  <c r="AA317" i="1"/>
  <c r="AB193" i="1"/>
  <c r="AA417" i="1"/>
  <c r="AA289" i="1"/>
  <c r="AB159" i="1"/>
  <c r="AA413" i="1"/>
  <c r="AA349" i="1"/>
  <c r="AA285" i="1"/>
  <c r="AA225" i="1"/>
  <c r="AA141" i="1"/>
  <c r="AB93" i="1"/>
  <c r="AA445" i="1"/>
  <c r="AA385" i="1"/>
  <c r="AA321" i="1"/>
  <c r="AA257" i="1"/>
  <c r="AB195" i="1"/>
  <c r="AB127" i="1"/>
  <c r="AB77" i="1"/>
  <c r="AB157" i="1"/>
  <c r="AB125" i="1"/>
  <c r="AA433" i="1"/>
  <c r="AA401" i="1"/>
  <c r="AA369" i="1"/>
  <c r="AA337" i="1"/>
  <c r="AA305" i="1"/>
  <c r="AA273" i="1"/>
  <c r="AA245" i="1"/>
  <c r="AA213" i="1"/>
  <c r="AB179" i="1"/>
  <c r="AA143" i="1"/>
  <c r="AA111" i="1"/>
  <c r="AB79" i="1"/>
  <c r="AA429" i="1"/>
  <c r="AA397" i="1"/>
  <c r="AA365" i="1"/>
  <c r="AA333" i="1"/>
  <c r="AA301" i="1"/>
  <c r="AA269" i="1"/>
  <c r="AA241" i="1"/>
  <c r="AA209" i="1"/>
  <c r="AB177" i="1"/>
  <c r="AB391" i="1"/>
  <c r="AB327" i="1"/>
  <c r="AA311" i="1"/>
  <c r="AA295" i="1"/>
  <c r="AA279" i="1"/>
  <c r="AB263" i="1"/>
  <c r="AB251" i="1"/>
  <c r="AA235" i="1"/>
  <c r="AA219" i="1"/>
  <c r="AA203" i="1"/>
  <c r="AB187" i="1"/>
  <c r="AA167" i="1"/>
  <c r="AA151" i="1"/>
  <c r="AB135" i="1"/>
  <c r="AA119" i="1"/>
  <c r="AA103" i="1"/>
  <c r="AB87" i="1"/>
  <c r="AA439" i="1"/>
  <c r="AB423" i="1"/>
  <c r="AB407" i="1"/>
  <c r="AB375" i="1"/>
  <c r="AB359" i="1"/>
  <c r="AB343" i="1"/>
  <c r="AA449" i="1"/>
  <c r="AB435" i="1"/>
  <c r="AB419" i="1"/>
  <c r="AB403" i="1"/>
  <c r="AB387" i="1"/>
  <c r="AA371" i="1"/>
  <c r="AB355" i="1"/>
  <c r="AB339" i="1"/>
  <c r="AB323" i="1"/>
  <c r="AB307" i="1"/>
  <c r="AA291" i="1"/>
  <c r="AB275" i="1"/>
  <c r="AB259" i="1"/>
  <c r="AB247" i="1"/>
  <c r="AA231" i="1"/>
  <c r="AB215" i="1"/>
  <c r="AB197" i="1"/>
  <c r="AB185" i="1"/>
  <c r="AB165" i="1"/>
  <c r="AB149" i="1"/>
  <c r="AB133" i="1"/>
  <c r="AB117" i="1"/>
  <c r="AB101" i="1"/>
  <c r="AB85" i="1"/>
  <c r="Y442" i="1"/>
  <c r="Y432" i="1"/>
  <c r="Y426" i="1"/>
  <c r="Y400" i="1"/>
  <c r="Y394" i="1"/>
  <c r="Y314" i="1"/>
  <c r="Y298" i="1"/>
  <c r="Y282" i="1"/>
  <c r="Y272" i="1"/>
  <c r="Y436" i="1"/>
  <c r="Y430" i="1"/>
  <c r="Y414" i="1"/>
  <c r="AB398" i="1"/>
  <c r="AA398" i="1"/>
  <c r="AB382" i="1"/>
  <c r="AA382" i="1"/>
  <c r="Y372" i="1"/>
  <c r="Y366" i="1"/>
  <c r="Y356" i="1"/>
  <c r="Y350" i="1"/>
  <c r="Y340" i="1"/>
  <c r="Y334" i="1"/>
  <c r="Y324" i="1"/>
  <c r="Y318" i="1"/>
  <c r="Y308" i="1"/>
  <c r="Y302" i="1"/>
  <c r="Y292" i="1"/>
  <c r="Y286" i="1"/>
  <c r="Y276" i="1"/>
  <c r="Y270" i="1"/>
  <c r="Y260" i="1"/>
  <c r="Y254" i="1"/>
  <c r="Y248" i="1"/>
  <c r="Y242" i="1"/>
  <c r="Y232" i="1"/>
  <c r="Y226" i="1"/>
  <c r="Y216" i="1"/>
  <c r="Y210" i="1"/>
  <c r="Y198" i="1"/>
  <c r="Y190" i="1"/>
  <c r="Y182" i="1"/>
  <c r="Y170" i="1"/>
  <c r="Y162" i="1"/>
  <c r="Y154" i="1"/>
  <c r="Y146" i="1"/>
  <c r="Y138" i="1"/>
  <c r="Y130" i="1"/>
  <c r="Y122" i="1"/>
  <c r="Y114" i="1"/>
  <c r="Y106" i="1"/>
  <c r="Y98" i="1"/>
  <c r="Y90" i="1"/>
  <c r="Y82" i="1"/>
  <c r="Y74" i="1"/>
  <c r="L449" i="1"/>
  <c r="I449" i="1"/>
  <c r="O449" i="1"/>
  <c r="L440" i="1"/>
  <c r="I440" i="1"/>
  <c r="O440" i="1"/>
  <c r="L412" i="1"/>
  <c r="I412" i="1"/>
  <c r="O412" i="1"/>
  <c r="Y410" i="1"/>
  <c r="L405" i="1"/>
  <c r="I405" i="1"/>
  <c r="O405" i="1"/>
  <c r="L400" i="1"/>
  <c r="I400" i="1"/>
  <c r="O400" i="1"/>
  <c r="Y398" i="1"/>
  <c r="L384" i="1"/>
  <c r="I384" i="1"/>
  <c r="O384" i="1"/>
  <c r="Y382" i="1"/>
  <c r="Y384" i="1"/>
  <c r="Y368" i="1"/>
  <c r="Y362" i="1"/>
  <c r="Y336" i="1"/>
  <c r="Y330" i="1"/>
  <c r="Y288" i="1"/>
  <c r="Y266" i="1"/>
  <c r="Y446" i="1"/>
  <c r="Y450" i="1"/>
  <c r="AB448" i="1"/>
  <c r="Y440" i="1"/>
  <c r="AA437" i="1"/>
  <c r="AB434" i="1"/>
  <c r="AA434" i="1"/>
  <c r="Y424" i="1"/>
  <c r="AA421" i="1"/>
  <c r="AB418" i="1"/>
  <c r="AA418" i="1"/>
  <c r="Y408" i="1"/>
  <c r="AA405" i="1"/>
  <c r="Y402" i="1"/>
  <c r="Y392" i="1"/>
  <c r="AA389" i="1"/>
  <c r="Y386" i="1"/>
  <c r="Y376" i="1"/>
  <c r="AA373" i="1"/>
  <c r="Y370" i="1"/>
  <c r="Y360" i="1"/>
  <c r="AA357" i="1"/>
  <c r="Y354" i="1"/>
  <c r="Y344" i="1"/>
  <c r="AA341" i="1"/>
  <c r="Y338" i="1"/>
  <c r="Y328" i="1"/>
  <c r="AA325" i="1"/>
  <c r="Y322" i="1"/>
  <c r="Y312" i="1"/>
  <c r="AA309" i="1"/>
  <c r="Y306" i="1"/>
  <c r="Y296" i="1"/>
  <c r="AA293" i="1"/>
  <c r="Y290" i="1"/>
  <c r="Y280" i="1"/>
  <c r="AA277" i="1"/>
  <c r="Y274" i="1"/>
  <c r="Y264" i="1"/>
  <c r="AA261" i="1"/>
  <c r="Y258" i="1"/>
  <c r="Y252" i="1"/>
  <c r="AA249" i="1"/>
  <c r="Y246" i="1"/>
  <c r="Y236" i="1"/>
  <c r="AA233" i="1"/>
  <c r="Y230" i="1"/>
  <c r="Y220" i="1"/>
  <c r="AA217" i="1"/>
  <c r="Y214" i="1"/>
  <c r="Y204" i="1"/>
  <c r="Y196" i="1"/>
  <c r="Y188" i="1"/>
  <c r="Y180" i="1"/>
  <c r="Y168" i="1"/>
  <c r="Y160" i="1"/>
  <c r="Y152" i="1"/>
  <c r="Y144" i="1"/>
  <c r="Y136" i="1"/>
  <c r="Y128" i="1"/>
  <c r="Y120" i="1"/>
  <c r="Y112" i="1"/>
  <c r="Y104" i="1"/>
  <c r="Y96" i="1"/>
  <c r="Y88" i="1"/>
  <c r="Y80" i="1"/>
  <c r="L411" i="1"/>
  <c r="R411" i="1"/>
  <c r="U411" i="1" s="1"/>
  <c r="L399" i="1"/>
  <c r="R399" i="1"/>
  <c r="U399" i="1" s="1"/>
  <c r="L383" i="1"/>
  <c r="R383" i="1"/>
  <c r="U383" i="1" s="1"/>
  <c r="Y416" i="1"/>
  <c r="AB410" i="1"/>
  <c r="AA410" i="1"/>
  <c r="Y378" i="1"/>
  <c r="Y352" i="1"/>
  <c r="Y346" i="1"/>
  <c r="Y320" i="1"/>
  <c r="Y304" i="1"/>
  <c r="Y420" i="1"/>
  <c r="Y388" i="1"/>
  <c r="AA441" i="1"/>
  <c r="Y438" i="1"/>
  <c r="Y428" i="1"/>
  <c r="AA425" i="1"/>
  <c r="Y422" i="1"/>
  <c r="Y412" i="1"/>
  <c r="AA409" i="1"/>
  <c r="Y406" i="1"/>
  <c r="AB404" i="1"/>
  <c r="Y396" i="1"/>
  <c r="AA393" i="1"/>
  <c r="AB390" i="1"/>
  <c r="AA390" i="1"/>
  <c r="Y380" i="1"/>
  <c r="AA377" i="1"/>
  <c r="Y374" i="1"/>
  <c r="Y364" i="1"/>
  <c r="AA361" i="1"/>
  <c r="Y358" i="1"/>
  <c r="Y348" i="1"/>
  <c r="AA345" i="1"/>
  <c r="Y342" i="1"/>
  <c r="Y332" i="1"/>
  <c r="AA329" i="1"/>
  <c r="Y326" i="1"/>
  <c r="Y316" i="1"/>
  <c r="AA313" i="1"/>
  <c r="Y310" i="1"/>
  <c r="Y300" i="1"/>
  <c r="AA297" i="1"/>
  <c r="Y294" i="1"/>
  <c r="Y284" i="1"/>
  <c r="AA281" i="1"/>
  <c r="Y278" i="1"/>
  <c r="Y268" i="1"/>
  <c r="AA265" i="1"/>
  <c r="Y262" i="1"/>
  <c r="Y250" i="1"/>
  <c r="Y240" i="1"/>
  <c r="AA237" i="1"/>
  <c r="Y234" i="1"/>
  <c r="Y224" i="1"/>
  <c r="AA221" i="1"/>
  <c r="Y218" i="1"/>
  <c r="Y208" i="1"/>
  <c r="AA205" i="1"/>
  <c r="Y202" i="1"/>
  <c r="Y194" i="1"/>
  <c r="Y186" i="1"/>
  <c r="Y178" i="1"/>
  <c r="Y166" i="1"/>
  <c r="Y158" i="1"/>
  <c r="Y150" i="1"/>
  <c r="Y142" i="1"/>
  <c r="Y134" i="1"/>
  <c r="Y126" i="1"/>
  <c r="Y118" i="1"/>
  <c r="Y110" i="1"/>
  <c r="Y102" i="1"/>
  <c r="Y94" i="1"/>
  <c r="Y86" i="1"/>
  <c r="Y78" i="1"/>
  <c r="Y444" i="1"/>
  <c r="L436" i="1"/>
  <c r="I436" i="1"/>
  <c r="O436" i="1"/>
  <c r="Y434" i="1"/>
  <c r="L420" i="1"/>
  <c r="I420" i="1"/>
  <c r="O420" i="1"/>
  <c r="Y418" i="1"/>
  <c r="L392" i="1"/>
  <c r="I392" i="1"/>
  <c r="O392" i="1"/>
  <c r="Y390" i="1"/>
  <c r="Y256" i="1"/>
  <c r="Y244" i="1"/>
  <c r="Y238" i="1"/>
  <c r="Y228" i="1"/>
  <c r="Y222" i="1"/>
  <c r="Y212" i="1"/>
  <c r="Y206" i="1"/>
  <c r="Y200" i="1"/>
  <c r="Y192" i="1"/>
  <c r="Y184" i="1"/>
  <c r="Y176" i="1"/>
  <c r="Y175" i="1"/>
  <c r="Y174" i="1"/>
  <c r="Y173" i="1"/>
  <c r="Y172" i="1"/>
  <c r="Y164" i="1"/>
  <c r="Y156" i="1"/>
  <c r="Y148" i="1"/>
  <c r="Y140" i="1"/>
  <c r="Y132" i="1"/>
  <c r="Y124" i="1"/>
  <c r="Y116" i="1"/>
  <c r="Y108" i="1"/>
  <c r="Y100" i="1"/>
  <c r="Y92" i="1"/>
  <c r="Y84" i="1"/>
  <c r="Y76" i="1"/>
  <c r="Y448" i="1"/>
  <c r="L445" i="1"/>
  <c r="I445" i="1"/>
  <c r="O445" i="1"/>
  <c r="R440" i="1"/>
  <c r="U440" i="1" s="1"/>
  <c r="L435" i="1"/>
  <c r="R435" i="1"/>
  <c r="U435" i="1" s="1"/>
  <c r="L419" i="1"/>
  <c r="R419" i="1"/>
  <c r="U419" i="1" s="1"/>
  <c r="R412" i="1"/>
  <c r="U412" i="1" s="1"/>
  <c r="Y404" i="1"/>
  <c r="R400" i="1"/>
  <c r="U400" i="1" s="1"/>
  <c r="L391" i="1"/>
  <c r="R391" i="1"/>
  <c r="U391" i="1" s="1"/>
  <c r="R384" i="1"/>
  <c r="U384" i="1" s="1"/>
  <c r="L366" i="1"/>
  <c r="O366" i="1"/>
  <c r="O351" i="1"/>
  <c r="R351" i="1"/>
  <c r="U351" i="1" s="1"/>
  <c r="L326" i="1"/>
  <c r="I326" i="1"/>
  <c r="O326" i="1"/>
  <c r="L313" i="1"/>
  <c r="I313" i="1"/>
  <c r="O313" i="1"/>
  <c r="R313" i="1"/>
  <c r="U313" i="1" s="1"/>
  <c r="L301" i="1"/>
  <c r="O301" i="1"/>
  <c r="I301" i="1"/>
  <c r="R301" i="1"/>
  <c r="U301" i="1" s="1"/>
  <c r="L297" i="1"/>
  <c r="O297" i="1"/>
  <c r="I297" i="1"/>
  <c r="R297" i="1"/>
  <c r="U297" i="1" s="1"/>
  <c r="Y72" i="1"/>
  <c r="R367" i="1"/>
  <c r="U367" i="1" s="1"/>
  <c r="L364" i="1"/>
  <c r="O364" i="1"/>
  <c r="O354" i="1"/>
  <c r="R354" i="1"/>
  <c r="U354" i="1" s="1"/>
  <c r="L262" i="1"/>
  <c r="I262" i="1"/>
  <c r="O262" i="1"/>
  <c r="R262" i="1"/>
  <c r="U262" i="1" s="1"/>
  <c r="O378" i="1"/>
  <c r="L373" i="1"/>
  <c r="O373" i="1"/>
  <c r="L369" i="1"/>
  <c r="I369" i="1"/>
  <c r="R366" i="1"/>
  <c r="U366" i="1" s="1"/>
  <c r="O335" i="1"/>
  <c r="R335" i="1"/>
  <c r="U335" i="1" s="1"/>
  <c r="L318" i="1"/>
  <c r="I318" i="1"/>
  <c r="O318" i="1"/>
  <c r="O315" i="1"/>
  <c r="R315" i="1"/>
  <c r="U315" i="1" s="1"/>
  <c r="L306" i="1"/>
  <c r="O306" i="1"/>
  <c r="I306" i="1"/>
  <c r="R306" i="1"/>
  <c r="U306" i="1" s="1"/>
  <c r="R295" i="1"/>
  <c r="U295" i="1" s="1"/>
  <c r="O295" i="1"/>
  <c r="L222" i="1"/>
  <c r="I222" i="1"/>
  <c r="O222" i="1"/>
  <c r="R222" i="1"/>
  <c r="U222" i="1" s="1"/>
  <c r="I441" i="1"/>
  <c r="I437" i="1"/>
  <c r="O434" i="1"/>
  <c r="O432" i="1"/>
  <c r="O428" i="1"/>
  <c r="O424" i="1"/>
  <c r="I421" i="1"/>
  <c r="O418" i="1"/>
  <c r="O416" i="1"/>
  <c r="I413" i="1"/>
  <c r="O410" i="1"/>
  <c r="O408" i="1"/>
  <c r="I401" i="1"/>
  <c r="O398" i="1"/>
  <c r="O396" i="1"/>
  <c r="I393" i="1"/>
  <c r="O390" i="1"/>
  <c r="O388" i="1"/>
  <c r="I385" i="1"/>
  <c r="O382" i="1"/>
  <c r="O381" i="1"/>
  <c r="I380" i="1"/>
  <c r="O377" i="1"/>
  <c r="I376" i="1"/>
  <c r="R373" i="1"/>
  <c r="U373" i="1" s="1"/>
  <c r="L372" i="1"/>
  <c r="I372" i="1"/>
  <c r="O370" i="1"/>
  <c r="O368" i="1"/>
  <c r="I364" i="1"/>
  <c r="O338" i="1"/>
  <c r="R338" i="1"/>
  <c r="U338" i="1" s="1"/>
  <c r="R326" i="1"/>
  <c r="U326" i="1" s="1"/>
  <c r="L305" i="1"/>
  <c r="I305" i="1"/>
  <c r="L289" i="1"/>
  <c r="I289" i="1"/>
  <c r="O289" i="1"/>
  <c r="L282" i="1"/>
  <c r="I282" i="1"/>
  <c r="O282" i="1"/>
  <c r="L230" i="1"/>
  <c r="I230" i="1"/>
  <c r="O230" i="1"/>
  <c r="R230" i="1"/>
  <c r="U230" i="1" s="1"/>
  <c r="L181" i="1"/>
  <c r="I181" i="1"/>
  <c r="O181" i="1"/>
  <c r="R181" i="1"/>
  <c r="U181" i="1" s="1"/>
  <c r="L277" i="1"/>
  <c r="I277" i="1"/>
  <c r="O277" i="1"/>
  <c r="L254" i="1"/>
  <c r="I254" i="1"/>
  <c r="O254" i="1"/>
  <c r="O251" i="1"/>
  <c r="R251" i="1"/>
  <c r="U251" i="1" s="1"/>
  <c r="O219" i="1"/>
  <c r="R219" i="1"/>
  <c r="U219" i="1" s="1"/>
  <c r="O321" i="1"/>
  <c r="O314" i="1"/>
  <c r="L309" i="1"/>
  <c r="O309" i="1"/>
  <c r="O305" i="1"/>
  <c r="L298" i="1"/>
  <c r="I298" i="1"/>
  <c r="L274" i="1"/>
  <c r="I274" i="1"/>
  <c r="O274" i="1"/>
  <c r="L269" i="1"/>
  <c r="I269" i="1"/>
  <c r="O269" i="1"/>
  <c r="O199" i="1"/>
  <c r="R199" i="1"/>
  <c r="U199" i="1" s="1"/>
  <c r="L186" i="1"/>
  <c r="I186" i="1"/>
  <c r="O186" i="1"/>
  <c r="R186" i="1"/>
  <c r="U186" i="1" s="1"/>
  <c r="I237" i="1"/>
  <c r="L193" i="1"/>
  <c r="I193" i="1"/>
  <c r="O193" i="1"/>
  <c r="L233" i="1"/>
  <c r="O233" i="1"/>
  <c r="L201" i="1"/>
  <c r="I201" i="1"/>
  <c r="O201" i="1"/>
  <c r="L177" i="1"/>
  <c r="I177" i="1"/>
  <c r="O177" i="1"/>
  <c r="R177" i="1"/>
  <c r="U177" i="1" s="1"/>
  <c r="L109" i="1"/>
  <c r="I109" i="1"/>
  <c r="O109" i="1"/>
  <c r="R109" i="1"/>
  <c r="U109" i="1" s="1"/>
  <c r="O294" i="1"/>
  <c r="I293" i="1"/>
  <c r="I290" i="1"/>
  <c r="O286" i="1"/>
  <c r="I285" i="1"/>
  <c r="I278" i="1"/>
  <c r="I270" i="1"/>
  <c r="O265" i="1"/>
  <c r="O257" i="1"/>
  <c r="O250" i="1"/>
  <c r="I249" i="1"/>
  <c r="O245" i="1"/>
  <c r="O242" i="1"/>
  <c r="I241" i="1"/>
  <c r="L238" i="1"/>
  <c r="I238" i="1"/>
  <c r="R237" i="1"/>
  <c r="U237" i="1" s="1"/>
  <c r="R235" i="1"/>
  <c r="U235" i="1" s="1"/>
  <c r="R233" i="1"/>
  <c r="U233" i="1" s="1"/>
  <c r="L165" i="1"/>
  <c r="I165" i="1"/>
  <c r="O165" i="1"/>
  <c r="R165" i="1"/>
  <c r="U165" i="1" s="1"/>
  <c r="L178" i="1"/>
  <c r="I178" i="1"/>
  <c r="L162" i="1"/>
  <c r="I162" i="1"/>
  <c r="O162" i="1"/>
  <c r="L157" i="1"/>
  <c r="I157" i="1"/>
  <c r="O157" i="1"/>
  <c r="O123" i="1"/>
  <c r="R123" i="1"/>
  <c r="U123" i="1" s="1"/>
  <c r="O217" i="1"/>
  <c r="R215" i="1"/>
  <c r="U215" i="1" s="1"/>
  <c r="O209" i="1"/>
  <c r="O202" i="1"/>
  <c r="O197" i="1"/>
  <c r="O194" i="1"/>
  <c r="O189" i="1"/>
  <c r="O182" i="1"/>
  <c r="R178" i="1"/>
  <c r="U178" i="1" s="1"/>
  <c r="L150" i="1"/>
  <c r="I150" i="1"/>
  <c r="O150" i="1"/>
  <c r="L141" i="1"/>
  <c r="I141" i="1"/>
  <c r="O141" i="1"/>
  <c r="R141" i="1"/>
  <c r="U141" i="1" s="1"/>
  <c r="O225" i="1"/>
  <c r="O218" i="1"/>
  <c r="I217" i="1"/>
  <c r="O213" i="1"/>
  <c r="O210" i="1"/>
  <c r="I209" i="1"/>
  <c r="O205" i="1"/>
  <c r="I202" i="1"/>
  <c r="O198" i="1"/>
  <c r="I197" i="1"/>
  <c r="I194" i="1"/>
  <c r="O190" i="1"/>
  <c r="I189" i="1"/>
  <c r="I182" i="1"/>
  <c r="O178" i="1"/>
  <c r="L174" i="1"/>
  <c r="O174" i="1"/>
  <c r="L170" i="1"/>
  <c r="I170" i="1"/>
  <c r="O170" i="1"/>
  <c r="L126" i="1"/>
  <c r="I126" i="1"/>
  <c r="O126" i="1"/>
  <c r="R126" i="1"/>
  <c r="U126" i="1" s="1"/>
  <c r="L142" i="1"/>
  <c r="I142" i="1"/>
  <c r="L73" i="1"/>
  <c r="I73" i="1"/>
  <c r="O73" i="1"/>
  <c r="R73" i="1"/>
  <c r="U73" i="1" s="1"/>
  <c r="L134" i="1"/>
  <c r="I134" i="1"/>
  <c r="O134" i="1"/>
  <c r="I173" i="1"/>
  <c r="I166" i="1"/>
  <c r="I158" i="1"/>
  <c r="O153" i="1"/>
  <c r="O145" i="1"/>
  <c r="O142" i="1"/>
  <c r="L102" i="1"/>
  <c r="I102" i="1"/>
  <c r="O102" i="1"/>
  <c r="O137" i="1"/>
  <c r="O129" i="1"/>
  <c r="O122" i="1"/>
  <c r="I121" i="1"/>
  <c r="O117" i="1"/>
  <c r="O114" i="1"/>
  <c r="L94" i="1"/>
  <c r="I94" i="1"/>
  <c r="O94" i="1"/>
  <c r="O91" i="1"/>
  <c r="R91" i="1"/>
  <c r="U91" i="1" s="1"/>
  <c r="I110" i="1"/>
  <c r="O105" i="1"/>
  <c r="O97" i="1"/>
  <c r="O90" i="1"/>
  <c r="I89" i="1"/>
  <c r="O85" i="1"/>
  <c r="O82" i="1"/>
  <c r="I81" i="1"/>
  <c r="O77" i="1"/>
  <c r="L360" i="1"/>
  <c r="I360" i="1"/>
  <c r="L352" i="1"/>
  <c r="I352" i="1"/>
  <c r="L348" i="1"/>
  <c r="I348" i="1"/>
  <c r="L344" i="1"/>
  <c r="I344" i="1"/>
  <c r="L340" i="1"/>
  <c r="I340" i="1"/>
  <c r="L332" i="1"/>
  <c r="I332" i="1"/>
  <c r="L296" i="1"/>
  <c r="O296" i="1"/>
  <c r="I296" i="1"/>
  <c r="L280" i="1"/>
  <c r="O280" i="1"/>
  <c r="I280" i="1"/>
  <c r="L259" i="1"/>
  <c r="I259" i="1"/>
  <c r="L248" i="1"/>
  <c r="O248" i="1"/>
  <c r="I248" i="1"/>
  <c r="L243" i="1"/>
  <c r="I243" i="1"/>
  <c r="L232" i="1"/>
  <c r="O232" i="1"/>
  <c r="I232" i="1"/>
  <c r="L216" i="1"/>
  <c r="O216" i="1"/>
  <c r="I216" i="1"/>
  <c r="L200" i="1"/>
  <c r="O200" i="1"/>
  <c r="I200" i="1"/>
  <c r="L179" i="1"/>
  <c r="I179" i="1"/>
  <c r="L147" i="1"/>
  <c r="I147" i="1"/>
  <c r="L131" i="1"/>
  <c r="I131" i="1"/>
  <c r="L115" i="1"/>
  <c r="I115" i="1"/>
  <c r="L99" i="1"/>
  <c r="I99" i="1"/>
  <c r="L88" i="1"/>
  <c r="O88" i="1"/>
  <c r="I88" i="1"/>
  <c r="L72" i="1"/>
  <c r="O72" i="1"/>
  <c r="I72" i="1"/>
  <c r="L357" i="1"/>
  <c r="I357" i="1"/>
  <c r="L353" i="1"/>
  <c r="I353" i="1"/>
  <c r="L345" i="1"/>
  <c r="I345" i="1"/>
  <c r="L333" i="1"/>
  <c r="I333" i="1"/>
  <c r="L324" i="1"/>
  <c r="O324" i="1"/>
  <c r="I324" i="1"/>
  <c r="L319" i="1"/>
  <c r="I319" i="1"/>
  <c r="L303" i="1"/>
  <c r="I303" i="1"/>
  <c r="L287" i="1"/>
  <c r="I287" i="1"/>
  <c r="L271" i="1"/>
  <c r="I271" i="1"/>
  <c r="L228" i="1"/>
  <c r="O228" i="1"/>
  <c r="I228" i="1"/>
  <c r="L223" i="1"/>
  <c r="I223" i="1"/>
  <c r="L196" i="1"/>
  <c r="O196" i="1"/>
  <c r="I196" i="1"/>
  <c r="L132" i="1"/>
  <c r="O132" i="1"/>
  <c r="I132" i="1"/>
  <c r="L111" i="1"/>
  <c r="I111" i="1"/>
  <c r="L100" i="1"/>
  <c r="O100" i="1"/>
  <c r="I100" i="1"/>
  <c r="L95" i="1"/>
  <c r="I95" i="1"/>
  <c r="L79" i="1"/>
  <c r="I79" i="1"/>
  <c r="L362" i="1"/>
  <c r="I362" i="1"/>
  <c r="L354" i="1"/>
  <c r="I354" i="1"/>
  <c r="L350" i="1"/>
  <c r="I350" i="1"/>
  <c r="L346" i="1"/>
  <c r="I346" i="1"/>
  <c r="L342" i="1"/>
  <c r="I342" i="1"/>
  <c r="L338" i="1"/>
  <c r="I338" i="1"/>
  <c r="L334" i="1"/>
  <c r="I334" i="1"/>
  <c r="L330" i="1"/>
  <c r="I330" i="1"/>
  <c r="L320" i="1"/>
  <c r="O320" i="1"/>
  <c r="I320" i="1"/>
  <c r="L315" i="1"/>
  <c r="I315" i="1"/>
  <c r="L304" i="1"/>
  <c r="O304" i="1"/>
  <c r="I304" i="1"/>
  <c r="L299" i="1"/>
  <c r="I299" i="1"/>
  <c r="L288" i="1"/>
  <c r="O288" i="1"/>
  <c r="I288" i="1"/>
  <c r="L283" i="1"/>
  <c r="I283" i="1"/>
  <c r="L272" i="1"/>
  <c r="O272" i="1"/>
  <c r="I272" i="1"/>
  <c r="L267" i="1"/>
  <c r="I267" i="1"/>
  <c r="L256" i="1"/>
  <c r="O256" i="1"/>
  <c r="I256" i="1"/>
  <c r="L251" i="1"/>
  <c r="I251" i="1"/>
  <c r="L240" i="1"/>
  <c r="O240" i="1"/>
  <c r="I240" i="1"/>
  <c r="L235" i="1"/>
  <c r="I235" i="1"/>
  <c r="L224" i="1"/>
  <c r="O224" i="1"/>
  <c r="I224" i="1"/>
  <c r="L219" i="1"/>
  <c r="I219" i="1"/>
  <c r="L208" i="1"/>
  <c r="O208" i="1"/>
  <c r="I208" i="1"/>
  <c r="L203" i="1"/>
  <c r="I203" i="1"/>
  <c r="L192" i="1"/>
  <c r="O192" i="1"/>
  <c r="I192" i="1"/>
  <c r="L187" i="1"/>
  <c r="I187" i="1"/>
  <c r="L176" i="1"/>
  <c r="O176" i="1"/>
  <c r="I176" i="1"/>
  <c r="L171" i="1"/>
  <c r="I171" i="1"/>
  <c r="L160" i="1"/>
  <c r="O160" i="1"/>
  <c r="I160" i="1"/>
  <c r="L155" i="1"/>
  <c r="I155" i="1"/>
  <c r="L144" i="1"/>
  <c r="O144" i="1"/>
  <c r="I144" i="1"/>
  <c r="L139" i="1"/>
  <c r="I139" i="1"/>
  <c r="L128" i="1"/>
  <c r="O128" i="1"/>
  <c r="I128" i="1"/>
  <c r="L123" i="1"/>
  <c r="I123" i="1"/>
  <c r="L112" i="1"/>
  <c r="O112" i="1"/>
  <c r="I112" i="1"/>
  <c r="L107" i="1"/>
  <c r="I107" i="1"/>
  <c r="L96" i="1"/>
  <c r="O96" i="1"/>
  <c r="I96" i="1"/>
  <c r="L91" i="1"/>
  <c r="I91" i="1"/>
  <c r="L80" i="1"/>
  <c r="O80" i="1"/>
  <c r="I80" i="1"/>
  <c r="L75" i="1"/>
  <c r="I75" i="1"/>
  <c r="R447" i="1"/>
  <c r="U447" i="1" s="1"/>
  <c r="R379" i="1"/>
  <c r="U379" i="1" s="1"/>
  <c r="R375" i="1"/>
  <c r="U375" i="1" s="1"/>
  <c r="R371" i="1"/>
  <c r="U371" i="1" s="1"/>
  <c r="R363" i="1"/>
  <c r="U363" i="1" s="1"/>
  <c r="R402" i="1"/>
  <c r="U402" i="1" s="1"/>
  <c r="R378" i="1"/>
  <c r="U378" i="1" s="1"/>
  <c r="I447" i="1"/>
  <c r="R445" i="1"/>
  <c r="U445" i="1" s="1"/>
  <c r="I443" i="1"/>
  <c r="I439" i="1"/>
  <c r="I431" i="1"/>
  <c r="I427" i="1"/>
  <c r="I423" i="1"/>
  <c r="I419" i="1"/>
  <c r="I415" i="1"/>
  <c r="I411" i="1"/>
  <c r="I407" i="1"/>
  <c r="I399" i="1"/>
  <c r="I395" i="1"/>
  <c r="I391" i="1"/>
  <c r="I387" i="1"/>
  <c r="I383" i="1"/>
  <c r="I375" i="1"/>
  <c r="I367" i="1"/>
  <c r="O360" i="1"/>
  <c r="O344" i="1"/>
  <c r="O340" i="1"/>
  <c r="O332" i="1"/>
  <c r="R296" i="1"/>
  <c r="U296" i="1" s="1"/>
  <c r="R280" i="1"/>
  <c r="U280" i="1" s="1"/>
  <c r="O259" i="1"/>
  <c r="R248" i="1"/>
  <c r="U248" i="1" s="1"/>
  <c r="O243" i="1"/>
  <c r="R232" i="1"/>
  <c r="U232" i="1" s="1"/>
  <c r="R216" i="1"/>
  <c r="U216" i="1" s="1"/>
  <c r="R200" i="1"/>
  <c r="U200" i="1" s="1"/>
  <c r="O179" i="1"/>
  <c r="O147" i="1"/>
  <c r="O131" i="1"/>
  <c r="O115" i="1"/>
  <c r="O99" i="1"/>
  <c r="R88" i="1"/>
  <c r="U88" i="1" s="1"/>
  <c r="R72" i="1"/>
  <c r="U72" i="1" s="1"/>
  <c r="L356" i="1"/>
  <c r="I356" i="1"/>
  <c r="L336" i="1"/>
  <c r="I336" i="1"/>
  <c r="L328" i="1"/>
  <c r="I328" i="1"/>
  <c r="L323" i="1"/>
  <c r="I323" i="1"/>
  <c r="L312" i="1"/>
  <c r="O312" i="1"/>
  <c r="I312" i="1"/>
  <c r="L307" i="1"/>
  <c r="I307" i="1"/>
  <c r="L291" i="1"/>
  <c r="I291" i="1"/>
  <c r="L275" i="1"/>
  <c r="I275" i="1"/>
  <c r="L264" i="1"/>
  <c r="O264" i="1"/>
  <c r="I264" i="1"/>
  <c r="L227" i="1"/>
  <c r="I227" i="1"/>
  <c r="L211" i="1"/>
  <c r="I211" i="1"/>
  <c r="L195" i="1"/>
  <c r="I195" i="1"/>
  <c r="L184" i="1"/>
  <c r="O184" i="1"/>
  <c r="I184" i="1"/>
  <c r="L168" i="1"/>
  <c r="O168" i="1"/>
  <c r="I168" i="1"/>
  <c r="L163" i="1"/>
  <c r="I163" i="1"/>
  <c r="L152" i="1"/>
  <c r="O152" i="1"/>
  <c r="I152" i="1"/>
  <c r="L136" i="1"/>
  <c r="O136" i="1"/>
  <c r="I136" i="1"/>
  <c r="L120" i="1"/>
  <c r="O120" i="1"/>
  <c r="I120" i="1"/>
  <c r="L104" i="1"/>
  <c r="O104" i="1"/>
  <c r="I104" i="1"/>
  <c r="L83" i="1"/>
  <c r="I83" i="1"/>
  <c r="L361" i="1"/>
  <c r="I361" i="1"/>
  <c r="L349" i="1"/>
  <c r="I349" i="1"/>
  <c r="L341" i="1"/>
  <c r="I341" i="1"/>
  <c r="L337" i="1"/>
  <c r="I337" i="1"/>
  <c r="L329" i="1"/>
  <c r="I329" i="1"/>
  <c r="L308" i="1"/>
  <c r="O308" i="1"/>
  <c r="I308" i="1"/>
  <c r="L292" i="1"/>
  <c r="O292" i="1"/>
  <c r="I292" i="1"/>
  <c r="L276" i="1"/>
  <c r="O276" i="1"/>
  <c r="I276" i="1"/>
  <c r="L260" i="1"/>
  <c r="O260" i="1"/>
  <c r="I260" i="1"/>
  <c r="L255" i="1"/>
  <c r="I255" i="1"/>
  <c r="L244" i="1"/>
  <c r="O244" i="1"/>
  <c r="I244" i="1"/>
  <c r="L239" i="1"/>
  <c r="I239" i="1"/>
  <c r="L212" i="1"/>
  <c r="O212" i="1"/>
  <c r="I212" i="1"/>
  <c r="L207" i="1"/>
  <c r="I207" i="1"/>
  <c r="L191" i="1"/>
  <c r="I191" i="1"/>
  <c r="L180" i="1"/>
  <c r="O180" i="1"/>
  <c r="I180" i="1"/>
  <c r="L175" i="1"/>
  <c r="I175" i="1"/>
  <c r="L164" i="1"/>
  <c r="O164" i="1"/>
  <c r="I164" i="1"/>
  <c r="L159" i="1"/>
  <c r="I159" i="1"/>
  <c r="L148" i="1"/>
  <c r="O148" i="1"/>
  <c r="I148" i="1"/>
  <c r="L143" i="1"/>
  <c r="I143" i="1"/>
  <c r="L127" i="1"/>
  <c r="I127" i="1"/>
  <c r="L116" i="1"/>
  <c r="O116" i="1"/>
  <c r="I116" i="1"/>
  <c r="L84" i="1"/>
  <c r="O84" i="1"/>
  <c r="I84" i="1"/>
  <c r="L358" i="1"/>
  <c r="I358" i="1"/>
  <c r="L359" i="1"/>
  <c r="I359" i="1"/>
  <c r="L355" i="1"/>
  <c r="I355" i="1"/>
  <c r="L351" i="1"/>
  <c r="I351" i="1"/>
  <c r="L347" i="1"/>
  <c r="I347" i="1"/>
  <c r="L343" i="1"/>
  <c r="I343" i="1"/>
  <c r="L339" i="1"/>
  <c r="I339" i="1"/>
  <c r="L335" i="1"/>
  <c r="I335" i="1"/>
  <c r="L331" i="1"/>
  <c r="I331" i="1"/>
  <c r="L327" i="1"/>
  <c r="I327" i="1"/>
  <c r="L316" i="1"/>
  <c r="O316" i="1"/>
  <c r="I316" i="1"/>
  <c r="L311" i="1"/>
  <c r="I311" i="1"/>
  <c r="L300" i="1"/>
  <c r="O300" i="1"/>
  <c r="I300" i="1"/>
  <c r="L295" i="1"/>
  <c r="I295" i="1"/>
  <c r="L284" i="1"/>
  <c r="O284" i="1"/>
  <c r="I284" i="1"/>
  <c r="L279" i="1"/>
  <c r="I279" i="1"/>
  <c r="L268" i="1"/>
  <c r="O268" i="1"/>
  <c r="I268" i="1"/>
  <c r="L263" i="1"/>
  <c r="I263" i="1"/>
  <c r="L252" i="1"/>
  <c r="O252" i="1"/>
  <c r="I252" i="1"/>
  <c r="L247" i="1"/>
  <c r="I247" i="1"/>
  <c r="L236" i="1"/>
  <c r="O236" i="1"/>
  <c r="I236" i="1"/>
  <c r="L231" i="1"/>
  <c r="I231" i="1"/>
  <c r="L220" i="1"/>
  <c r="O220" i="1"/>
  <c r="I220" i="1"/>
  <c r="L215" i="1"/>
  <c r="I215" i="1"/>
  <c r="L204" i="1"/>
  <c r="O204" i="1"/>
  <c r="I204" i="1"/>
  <c r="L199" i="1"/>
  <c r="I199" i="1"/>
  <c r="L188" i="1"/>
  <c r="O188" i="1"/>
  <c r="I188" i="1"/>
  <c r="L183" i="1"/>
  <c r="I183" i="1"/>
  <c r="L172" i="1"/>
  <c r="O172" i="1"/>
  <c r="I172" i="1"/>
  <c r="L167" i="1"/>
  <c r="I167" i="1"/>
  <c r="L156" i="1"/>
  <c r="O156" i="1"/>
  <c r="I156" i="1"/>
  <c r="L151" i="1"/>
  <c r="I151" i="1"/>
  <c r="L140" i="1"/>
  <c r="O140" i="1"/>
  <c r="I140" i="1"/>
  <c r="L135" i="1"/>
  <c r="I135" i="1"/>
  <c r="L124" i="1"/>
  <c r="O124" i="1"/>
  <c r="I124" i="1"/>
  <c r="L119" i="1"/>
  <c r="I119" i="1"/>
  <c r="L108" i="1"/>
  <c r="O108" i="1"/>
  <c r="I108" i="1"/>
  <c r="L103" i="1"/>
  <c r="I103" i="1"/>
  <c r="L92" i="1"/>
  <c r="O92" i="1"/>
  <c r="I92" i="1"/>
  <c r="L87" i="1"/>
  <c r="I87" i="1"/>
  <c r="L76" i="1"/>
  <c r="O76" i="1"/>
  <c r="I76" i="1"/>
  <c r="R443" i="1"/>
  <c r="U443" i="1" s="1"/>
  <c r="R439" i="1"/>
  <c r="U439" i="1" s="1"/>
  <c r="R450" i="1"/>
  <c r="U450" i="1" s="1"/>
  <c r="R438" i="1"/>
  <c r="U438" i="1" s="1"/>
  <c r="R430" i="1"/>
  <c r="U430" i="1" s="1"/>
  <c r="R426" i="1"/>
  <c r="U426" i="1" s="1"/>
  <c r="R374" i="1"/>
  <c r="U374" i="1" s="1"/>
  <c r="R370" i="1"/>
  <c r="U370" i="1" s="1"/>
  <c r="R449" i="1"/>
  <c r="U449" i="1" s="1"/>
  <c r="I435" i="1"/>
  <c r="R429" i="1"/>
  <c r="U429" i="1" s="1"/>
  <c r="R425" i="1"/>
  <c r="U425" i="1" s="1"/>
  <c r="R405" i="1"/>
  <c r="U405" i="1" s="1"/>
  <c r="I403" i="1"/>
  <c r="R381" i="1"/>
  <c r="U381" i="1" s="1"/>
  <c r="I379" i="1"/>
  <c r="I371" i="1"/>
  <c r="R369" i="1"/>
  <c r="U369" i="1" s="1"/>
  <c r="I363" i="1"/>
  <c r="O356" i="1"/>
  <c r="O352" i="1"/>
  <c r="O348" i="1"/>
  <c r="I450" i="1"/>
  <c r="O447" i="1"/>
  <c r="I446" i="1"/>
  <c r="O443" i="1"/>
  <c r="I442" i="1"/>
  <c r="O439" i="1"/>
  <c r="I438" i="1"/>
  <c r="O435" i="1"/>
  <c r="I434" i="1"/>
  <c r="O431" i="1"/>
  <c r="I430" i="1"/>
  <c r="O427" i="1"/>
  <c r="I426" i="1"/>
  <c r="O423" i="1"/>
  <c r="I422" i="1"/>
  <c r="O419" i="1"/>
  <c r="I418" i="1"/>
  <c r="O415" i="1"/>
  <c r="I414" i="1"/>
  <c r="O411" i="1"/>
  <c r="I410" i="1"/>
  <c r="O407" i="1"/>
  <c r="I406" i="1"/>
  <c r="O403" i="1"/>
  <c r="I402" i="1"/>
  <c r="O399" i="1"/>
  <c r="I398" i="1"/>
  <c r="O395" i="1"/>
  <c r="I394" i="1"/>
  <c r="O391" i="1"/>
  <c r="I390" i="1"/>
  <c r="O387" i="1"/>
  <c r="I386" i="1"/>
  <c r="O383" i="1"/>
  <c r="I382" i="1"/>
  <c r="O379" i="1"/>
  <c r="I378" i="1"/>
  <c r="O375" i="1"/>
  <c r="I374" i="1"/>
  <c r="O371" i="1"/>
  <c r="I370" i="1"/>
  <c r="O367" i="1"/>
  <c r="I366" i="1"/>
  <c r="O363" i="1"/>
  <c r="O361" i="1"/>
  <c r="R360" i="1"/>
  <c r="U360" i="1" s="1"/>
  <c r="O357" i="1"/>
  <c r="R356" i="1"/>
  <c r="U356" i="1" s="1"/>
  <c r="O353" i="1"/>
  <c r="R352" i="1"/>
  <c r="U352" i="1" s="1"/>
  <c r="O349" i="1"/>
  <c r="R348" i="1"/>
  <c r="U348" i="1" s="1"/>
  <c r="O345" i="1"/>
  <c r="R344" i="1"/>
  <c r="U344" i="1" s="1"/>
  <c r="O341" i="1"/>
  <c r="R340" i="1"/>
  <c r="U340" i="1" s="1"/>
  <c r="O337" i="1"/>
  <c r="R336" i="1"/>
  <c r="U336" i="1" s="1"/>
  <c r="O333" i="1"/>
  <c r="R332" i="1"/>
  <c r="U332" i="1" s="1"/>
  <c r="O329" i="1"/>
  <c r="R328" i="1"/>
  <c r="U328" i="1" s="1"/>
  <c r="R324" i="1"/>
  <c r="U324" i="1" s="1"/>
  <c r="R323" i="1"/>
  <c r="U323" i="1" s="1"/>
  <c r="O319" i="1"/>
  <c r="R308" i="1"/>
  <c r="U308" i="1" s="1"/>
  <c r="R307" i="1"/>
  <c r="U307" i="1" s="1"/>
  <c r="O303" i="1"/>
  <c r="R292" i="1"/>
  <c r="U292" i="1" s="1"/>
  <c r="R291" i="1"/>
  <c r="U291" i="1" s="1"/>
  <c r="O287" i="1"/>
  <c r="R276" i="1"/>
  <c r="U276" i="1" s="1"/>
  <c r="R275" i="1"/>
  <c r="U275" i="1" s="1"/>
  <c r="O271" i="1"/>
  <c r="R260" i="1"/>
  <c r="U260" i="1" s="1"/>
  <c r="R259" i="1"/>
  <c r="U259" i="1" s="1"/>
  <c r="O255" i="1"/>
  <c r="R244" i="1"/>
  <c r="U244" i="1" s="1"/>
  <c r="R243" i="1"/>
  <c r="U243" i="1" s="1"/>
  <c r="O239" i="1"/>
  <c r="R228" i="1"/>
  <c r="U228" i="1" s="1"/>
  <c r="R227" i="1"/>
  <c r="U227" i="1" s="1"/>
  <c r="O223" i="1"/>
  <c r="R212" i="1"/>
  <c r="U212" i="1" s="1"/>
  <c r="R211" i="1"/>
  <c r="U211" i="1" s="1"/>
  <c r="O207" i="1"/>
  <c r="R196" i="1"/>
  <c r="U196" i="1" s="1"/>
  <c r="R195" i="1"/>
  <c r="U195" i="1" s="1"/>
  <c r="O191" i="1"/>
  <c r="R180" i="1"/>
  <c r="U180" i="1" s="1"/>
  <c r="R179" i="1"/>
  <c r="U179" i="1" s="1"/>
  <c r="O175" i="1"/>
  <c r="R164" i="1"/>
  <c r="U164" i="1" s="1"/>
  <c r="R163" i="1"/>
  <c r="U163" i="1" s="1"/>
  <c r="O159" i="1"/>
  <c r="R148" i="1"/>
  <c r="U148" i="1" s="1"/>
  <c r="R147" i="1"/>
  <c r="U147" i="1" s="1"/>
  <c r="O143" i="1"/>
  <c r="R132" i="1"/>
  <c r="U132" i="1" s="1"/>
  <c r="R131" i="1"/>
  <c r="U131" i="1" s="1"/>
  <c r="O127" i="1"/>
  <c r="R116" i="1"/>
  <c r="U116" i="1" s="1"/>
  <c r="R115" i="1"/>
  <c r="U115" i="1" s="1"/>
  <c r="O111" i="1"/>
  <c r="R100" i="1"/>
  <c r="U100" i="1" s="1"/>
  <c r="R99" i="1"/>
  <c r="U99" i="1" s="1"/>
  <c r="O95" i="1"/>
  <c r="R84" i="1"/>
  <c r="U84" i="1" s="1"/>
  <c r="R83" i="1"/>
  <c r="U83" i="1" s="1"/>
  <c r="O79" i="1"/>
  <c r="D23" i="1"/>
  <c r="E23" i="1"/>
  <c r="D20" i="1"/>
  <c r="AA391" i="1" l="1"/>
  <c r="AA77" i="1"/>
  <c r="AB141" i="1"/>
  <c r="AB353" i="1"/>
  <c r="AA117" i="1"/>
  <c r="AA193" i="1"/>
  <c r="AB151" i="1"/>
  <c r="AB321" i="1"/>
  <c r="AB253" i="1"/>
  <c r="AB397" i="1"/>
  <c r="AB143" i="1"/>
  <c r="AB219" i="1"/>
  <c r="AB269" i="1"/>
  <c r="AB413" i="1"/>
  <c r="AA87" i="1"/>
  <c r="AB421" i="1"/>
  <c r="AA149" i="1"/>
  <c r="AB293" i="1"/>
  <c r="AB357" i="1"/>
  <c r="AA79" i="1"/>
  <c r="AA195" i="1"/>
  <c r="AB311" i="1"/>
  <c r="AB289" i="1"/>
  <c r="AA95" i="1"/>
  <c r="AA327" i="1"/>
  <c r="AB241" i="1"/>
  <c r="AA127" i="1"/>
  <c r="AB381" i="1"/>
  <c r="AB445" i="1"/>
  <c r="AA215" i="1"/>
  <c r="AB119" i="1"/>
  <c r="AA275" i="1"/>
  <c r="AA339" i="1"/>
  <c r="AB209" i="1"/>
  <c r="AB285" i="1"/>
  <c r="AB345" i="1"/>
  <c r="AB231" i="1"/>
  <c r="AA93" i="1"/>
  <c r="AB111" i="1"/>
  <c r="AB205" i="1"/>
  <c r="AB109" i="1"/>
  <c r="AB291" i="1"/>
  <c r="AB317" i="1"/>
  <c r="AB229" i="1"/>
  <c r="AB213" i="1"/>
  <c r="AB333" i="1"/>
  <c r="AA403" i="1"/>
  <c r="AA85" i="1"/>
  <c r="AA125" i="1"/>
  <c r="AA187" i="1"/>
  <c r="AA251" i="1"/>
  <c r="AA343" i="1"/>
  <c r="AB281" i="1"/>
  <c r="AB313" i="1"/>
  <c r="AB337" i="1"/>
  <c r="AB377" i="1"/>
  <c r="AA157" i="1"/>
  <c r="AA355" i="1"/>
  <c r="AA159" i="1"/>
  <c r="AB385" i="1"/>
  <c r="AB365" i="1"/>
  <c r="AA101" i="1"/>
  <c r="AA419" i="1"/>
  <c r="AB235" i="1"/>
  <c r="AA359" i="1"/>
  <c r="AB417" i="1"/>
  <c r="AA165" i="1"/>
  <c r="AB439" i="1"/>
  <c r="AA135" i="1"/>
  <c r="AB203" i="1"/>
  <c r="AA263" i="1"/>
  <c r="AB233" i="1"/>
  <c r="AB257" i="1"/>
  <c r="AB349" i="1"/>
  <c r="AB369" i="1"/>
  <c r="AB441" i="1"/>
  <c r="AA323" i="1"/>
  <c r="AB103" i="1"/>
  <c r="AB225" i="1"/>
  <c r="AB245" i="1"/>
  <c r="AB273" i="1"/>
  <c r="AB401" i="1"/>
  <c r="AB237" i="1"/>
  <c r="AB301" i="1"/>
  <c r="AB409" i="1"/>
  <c r="AB429" i="1"/>
  <c r="AB449" i="1"/>
  <c r="AA247" i="1"/>
  <c r="AA387" i="1"/>
  <c r="AA177" i="1"/>
  <c r="AA185" i="1"/>
  <c r="AA375" i="1"/>
  <c r="AA307" i="1"/>
  <c r="AA179" i="1"/>
  <c r="AB279" i="1"/>
  <c r="AB261" i="1"/>
  <c r="AB305" i="1"/>
  <c r="AB325" i="1"/>
  <c r="AB389" i="1"/>
  <c r="AB433" i="1"/>
  <c r="AA435" i="1"/>
  <c r="AA423" i="1"/>
  <c r="AB167" i="1"/>
  <c r="AB295" i="1"/>
  <c r="AB371" i="1"/>
  <c r="AB217" i="1"/>
  <c r="AB249" i="1"/>
  <c r="AA407" i="1"/>
  <c r="AB221" i="1"/>
  <c r="AA197" i="1"/>
  <c r="AA259" i="1"/>
  <c r="AA133" i="1"/>
  <c r="AB425" i="1"/>
  <c r="AB105" i="1"/>
  <c r="AA105" i="1"/>
  <c r="AA212" i="1"/>
  <c r="AB212" i="1"/>
  <c r="AB99" i="1"/>
  <c r="AA99" i="1"/>
  <c r="AB150" i="1"/>
  <c r="AA150" i="1"/>
  <c r="AA316" i="1"/>
  <c r="AB316" i="1"/>
  <c r="AB447" i="1"/>
  <c r="AA447" i="1"/>
  <c r="AA264" i="1"/>
  <c r="AB264" i="1"/>
  <c r="AA296" i="1"/>
  <c r="AB296" i="1"/>
  <c r="AA424" i="1"/>
  <c r="AB424" i="1"/>
  <c r="AA368" i="1"/>
  <c r="AB368" i="1"/>
  <c r="AB72" i="1"/>
  <c r="AA72" i="1"/>
  <c r="AB84" i="1"/>
  <c r="AA84" i="1"/>
  <c r="AB97" i="1"/>
  <c r="AA97" i="1"/>
  <c r="AB116" i="1"/>
  <c r="AA116" i="1"/>
  <c r="AB129" i="1"/>
  <c r="AA129" i="1"/>
  <c r="AB148" i="1"/>
  <c r="AA148" i="1"/>
  <c r="AB161" i="1"/>
  <c r="AA161" i="1"/>
  <c r="AB184" i="1"/>
  <c r="AA184" i="1"/>
  <c r="AB78" i="1"/>
  <c r="AA78" i="1"/>
  <c r="AB91" i="1"/>
  <c r="AA91" i="1"/>
  <c r="AB110" i="1"/>
  <c r="AA110" i="1"/>
  <c r="AB123" i="1"/>
  <c r="AA123" i="1"/>
  <c r="AB142" i="1"/>
  <c r="AA142" i="1"/>
  <c r="AB155" i="1"/>
  <c r="AA155" i="1"/>
  <c r="AB178" i="1"/>
  <c r="AA178" i="1"/>
  <c r="AB191" i="1"/>
  <c r="AA191" i="1"/>
  <c r="AA208" i="1"/>
  <c r="AB208" i="1"/>
  <c r="AA240" i="1"/>
  <c r="AB240" i="1"/>
  <c r="AB255" i="1"/>
  <c r="AA255" i="1"/>
  <c r="AB278" i="1"/>
  <c r="AA278" i="1"/>
  <c r="AB287" i="1"/>
  <c r="AA287" i="1"/>
  <c r="AB310" i="1"/>
  <c r="AA310" i="1"/>
  <c r="AB319" i="1"/>
  <c r="AA319" i="1"/>
  <c r="AB342" i="1"/>
  <c r="AA342" i="1"/>
  <c r="AB351" i="1"/>
  <c r="AA351" i="1"/>
  <c r="AB374" i="1"/>
  <c r="AA374" i="1"/>
  <c r="AB383" i="1"/>
  <c r="AA383" i="1"/>
  <c r="AA412" i="1"/>
  <c r="AB412" i="1"/>
  <c r="AA204" i="1"/>
  <c r="AB204" i="1"/>
  <c r="AA236" i="1"/>
  <c r="AB236" i="1"/>
  <c r="AB258" i="1"/>
  <c r="AA258" i="1"/>
  <c r="AB267" i="1"/>
  <c r="AA267" i="1"/>
  <c r="AB290" i="1"/>
  <c r="AA290" i="1"/>
  <c r="AB299" i="1"/>
  <c r="AA299" i="1"/>
  <c r="AB322" i="1"/>
  <c r="AA322" i="1"/>
  <c r="AB331" i="1"/>
  <c r="AA331" i="1"/>
  <c r="AB354" i="1"/>
  <c r="AA354" i="1"/>
  <c r="AB363" i="1"/>
  <c r="AA363" i="1"/>
  <c r="AB386" i="1"/>
  <c r="AA386" i="1"/>
  <c r="AB395" i="1"/>
  <c r="AA395" i="1"/>
  <c r="AB427" i="1"/>
  <c r="AA427" i="1"/>
  <c r="AB74" i="1"/>
  <c r="AA74" i="1"/>
  <c r="AB82" i="1"/>
  <c r="AA82" i="1"/>
  <c r="AB90" i="1"/>
  <c r="AA90" i="1"/>
  <c r="AB98" i="1"/>
  <c r="AA98" i="1"/>
  <c r="AB106" i="1"/>
  <c r="AA106" i="1"/>
  <c r="AB114" i="1"/>
  <c r="AA114" i="1"/>
  <c r="AB122" i="1"/>
  <c r="AA122" i="1"/>
  <c r="AB130" i="1"/>
  <c r="AA130" i="1"/>
  <c r="AB138" i="1"/>
  <c r="AA138" i="1"/>
  <c r="AB146" i="1"/>
  <c r="AA146" i="1"/>
  <c r="AB154" i="1"/>
  <c r="AA154" i="1"/>
  <c r="AB162" i="1"/>
  <c r="AA162" i="1"/>
  <c r="AB170" i="1"/>
  <c r="AA170" i="1"/>
  <c r="AB182" i="1"/>
  <c r="AA182" i="1"/>
  <c r="AB190" i="1"/>
  <c r="AA190" i="1"/>
  <c r="AB198" i="1"/>
  <c r="AA198" i="1"/>
  <c r="AB210" i="1"/>
  <c r="AA210" i="1"/>
  <c r="AA232" i="1"/>
  <c r="AB232" i="1"/>
  <c r="AB242" i="1"/>
  <c r="AA242" i="1"/>
  <c r="AA260" i="1"/>
  <c r="AB260" i="1"/>
  <c r="AB270" i="1"/>
  <c r="AA270" i="1"/>
  <c r="AA292" i="1"/>
  <c r="AB292" i="1"/>
  <c r="AB302" i="1"/>
  <c r="AA302" i="1"/>
  <c r="AA324" i="1"/>
  <c r="AB324" i="1"/>
  <c r="AB334" i="1"/>
  <c r="AA334" i="1"/>
  <c r="AA356" i="1"/>
  <c r="AB356" i="1"/>
  <c r="AB366" i="1"/>
  <c r="AA366" i="1"/>
  <c r="AB414" i="1"/>
  <c r="AA414" i="1"/>
  <c r="AA436" i="1"/>
  <c r="AB436" i="1"/>
  <c r="AB314" i="1"/>
  <c r="AA314" i="1"/>
  <c r="AA400" i="1"/>
  <c r="AB400" i="1"/>
  <c r="AA432" i="1"/>
  <c r="AB432" i="1"/>
  <c r="AB124" i="1"/>
  <c r="AA124" i="1"/>
  <c r="AB156" i="1"/>
  <c r="AA156" i="1"/>
  <c r="AB175" i="1"/>
  <c r="AA175" i="1"/>
  <c r="AB200" i="1"/>
  <c r="AA200" i="1"/>
  <c r="AB222" i="1"/>
  <c r="AA222" i="1"/>
  <c r="AA256" i="1"/>
  <c r="AB256" i="1"/>
  <c r="AB86" i="1"/>
  <c r="AA86" i="1"/>
  <c r="AB118" i="1"/>
  <c r="AA118" i="1"/>
  <c r="AB186" i="1"/>
  <c r="AA186" i="1"/>
  <c r="AB218" i="1"/>
  <c r="AA218" i="1"/>
  <c r="AA284" i="1"/>
  <c r="AB284" i="1"/>
  <c r="AA348" i="1"/>
  <c r="AB348" i="1"/>
  <c r="AB422" i="1"/>
  <c r="AA422" i="1"/>
  <c r="AA420" i="1"/>
  <c r="AB420" i="1"/>
  <c r="AA352" i="1"/>
  <c r="AB352" i="1"/>
  <c r="AA416" i="1"/>
  <c r="AB416" i="1"/>
  <c r="AB214" i="1"/>
  <c r="AA214" i="1"/>
  <c r="AB246" i="1"/>
  <c r="AA246" i="1"/>
  <c r="AA328" i="1"/>
  <c r="AB328" i="1"/>
  <c r="AA392" i="1"/>
  <c r="AB392" i="1"/>
  <c r="AB330" i="1"/>
  <c r="AA330" i="1"/>
  <c r="AB277" i="1"/>
  <c r="AB309" i="1"/>
  <c r="AB341" i="1"/>
  <c r="AB373" i="1"/>
  <c r="AB405" i="1"/>
  <c r="AB437" i="1"/>
  <c r="AB76" i="1"/>
  <c r="AA76" i="1"/>
  <c r="AB89" i="1"/>
  <c r="AA89" i="1"/>
  <c r="AB108" i="1"/>
  <c r="AA108" i="1"/>
  <c r="AB121" i="1"/>
  <c r="AA121" i="1"/>
  <c r="AB140" i="1"/>
  <c r="AA140" i="1"/>
  <c r="AB153" i="1"/>
  <c r="AA153" i="1"/>
  <c r="AB172" i="1"/>
  <c r="AA172" i="1"/>
  <c r="AB174" i="1"/>
  <c r="AA174" i="1"/>
  <c r="AB176" i="1"/>
  <c r="AA176" i="1"/>
  <c r="AB189" i="1"/>
  <c r="AA189" i="1"/>
  <c r="AB206" i="1"/>
  <c r="AA206" i="1"/>
  <c r="AA228" i="1"/>
  <c r="AB228" i="1"/>
  <c r="AB238" i="1"/>
  <c r="AA238" i="1"/>
  <c r="AB83" i="1"/>
  <c r="AA83" i="1"/>
  <c r="AB102" i="1"/>
  <c r="AA102" i="1"/>
  <c r="AB115" i="1"/>
  <c r="AA115" i="1"/>
  <c r="AB134" i="1"/>
  <c r="AA134" i="1"/>
  <c r="AB147" i="1"/>
  <c r="AA147" i="1"/>
  <c r="AB166" i="1"/>
  <c r="AA166" i="1"/>
  <c r="AB183" i="1"/>
  <c r="AA183" i="1"/>
  <c r="AB202" i="1"/>
  <c r="AA202" i="1"/>
  <c r="AB211" i="1"/>
  <c r="AA211" i="1"/>
  <c r="AB234" i="1"/>
  <c r="AA234" i="1"/>
  <c r="AB243" i="1"/>
  <c r="AA243" i="1"/>
  <c r="AA268" i="1"/>
  <c r="AB268" i="1"/>
  <c r="AA300" i="1"/>
  <c r="AB300" i="1"/>
  <c r="AA332" i="1"/>
  <c r="AB332" i="1"/>
  <c r="AA364" i="1"/>
  <c r="AB364" i="1"/>
  <c r="AA396" i="1"/>
  <c r="AB396" i="1"/>
  <c r="AB406" i="1"/>
  <c r="AA406" i="1"/>
  <c r="AB415" i="1"/>
  <c r="AA415" i="1"/>
  <c r="AB438" i="1"/>
  <c r="AA438" i="1"/>
  <c r="AA388" i="1"/>
  <c r="AB388" i="1"/>
  <c r="AA304" i="1"/>
  <c r="AB304" i="1"/>
  <c r="AB346" i="1"/>
  <c r="AA346" i="1"/>
  <c r="AB378" i="1"/>
  <c r="AA378" i="1"/>
  <c r="AB80" i="1"/>
  <c r="AA80" i="1"/>
  <c r="AB88" i="1"/>
  <c r="AA88" i="1"/>
  <c r="AB96" i="1"/>
  <c r="AA96" i="1"/>
  <c r="AB104" i="1"/>
  <c r="AA104" i="1"/>
  <c r="AB112" i="1"/>
  <c r="AA112" i="1"/>
  <c r="AB120" i="1"/>
  <c r="AA120" i="1"/>
  <c r="AB128" i="1"/>
  <c r="AA128" i="1"/>
  <c r="AB136" i="1"/>
  <c r="AA136" i="1"/>
  <c r="AB144" i="1"/>
  <c r="AA144" i="1"/>
  <c r="AB152" i="1"/>
  <c r="AA152" i="1"/>
  <c r="AB160" i="1"/>
  <c r="AA160" i="1"/>
  <c r="AB168" i="1"/>
  <c r="AA168" i="1"/>
  <c r="AB180" i="1"/>
  <c r="AA180" i="1"/>
  <c r="AB188" i="1"/>
  <c r="AA188" i="1"/>
  <c r="AB196" i="1"/>
  <c r="AA196" i="1"/>
  <c r="AB207" i="1"/>
  <c r="AA207" i="1"/>
  <c r="AB230" i="1"/>
  <c r="AA230" i="1"/>
  <c r="AB239" i="1"/>
  <c r="AA239" i="1"/>
  <c r="AA280" i="1"/>
  <c r="AB280" i="1"/>
  <c r="AA312" i="1"/>
  <c r="AB312" i="1"/>
  <c r="AA344" i="1"/>
  <c r="AB344" i="1"/>
  <c r="AA376" i="1"/>
  <c r="AB376" i="1"/>
  <c r="AA408" i="1"/>
  <c r="AB408" i="1"/>
  <c r="AA440" i="1"/>
  <c r="AB440" i="1"/>
  <c r="AB450" i="1"/>
  <c r="AA450" i="1"/>
  <c r="AB446" i="1"/>
  <c r="AA446" i="1"/>
  <c r="AA288" i="1"/>
  <c r="AB288" i="1"/>
  <c r="AA336" i="1"/>
  <c r="AB336" i="1"/>
  <c r="AB362" i="1"/>
  <c r="AA362" i="1"/>
  <c r="AA384" i="1"/>
  <c r="AB384" i="1"/>
  <c r="AB73" i="1"/>
  <c r="AA73" i="1"/>
  <c r="AB92" i="1"/>
  <c r="AA92" i="1"/>
  <c r="AB137" i="1"/>
  <c r="AA137" i="1"/>
  <c r="AB169" i="1"/>
  <c r="AA169" i="1"/>
  <c r="AB173" i="1"/>
  <c r="AA173" i="1"/>
  <c r="AB192" i="1"/>
  <c r="AA192" i="1"/>
  <c r="AA244" i="1"/>
  <c r="AB244" i="1"/>
  <c r="AB131" i="1"/>
  <c r="AA131" i="1"/>
  <c r="AB163" i="1"/>
  <c r="AA163" i="1"/>
  <c r="AB199" i="1"/>
  <c r="AA199" i="1"/>
  <c r="AB227" i="1"/>
  <c r="AA227" i="1"/>
  <c r="AB250" i="1"/>
  <c r="AA250" i="1"/>
  <c r="AA380" i="1"/>
  <c r="AB380" i="1"/>
  <c r="AB431" i="1"/>
  <c r="AA431" i="1"/>
  <c r="AA320" i="1"/>
  <c r="AB320" i="1"/>
  <c r="AB223" i="1"/>
  <c r="AA223" i="1"/>
  <c r="AA360" i="1"/>
  <c r="AB360" i="1"/>
  <c r="AB266" i="1"/>
  <c r="AA266" i="1"/>
  <c r="AB265" i="1"/>
  <c r="AB297" i="1"/>
  <c r="AB329" i="1"/>
  <c r="AB361" i="1"/>
  <c r="AB393" i="1"/>
  <c r="AB81" i="1"/>
  <c r="AA81" i="1"/>
  <c r="AB100" i="1"/>
  <c r="AA100" i="1"/>
  <c r="AB113" i="1"/>
  <c r="AA113" i="1"/>
  <c r="AB132" i="1"/>
  <c r="AA132" i="1"/>
  <c r="AB145" i="1"/>
  <c r="AA145" i="1"/>
  <c r="AB164" i="1"/>
  <c r="AA164" i="1"/>
  <c r="AB181" i="1"/>
  <c r="AA181" i="1"/>
  <c r="AB75" i="1"/>
  <c r="AA75" i="1"/>
  <c r="AB94" i="1"/>
  <c r="AA94" i="1"/>
  <c r="AB107" i="1"/>
  <c r="AA107" i="1"/>
  <c r="AB126" i="1"/>
  <c r="AA126" i="1"/>
  <c r="AB139" i="1"/>
  <c r="AA139" i="1"/>
  <c r="AB158" i="1"/>
  <c r="AA158" i="1"/>
  <c r="AB171" i="1"/>
  <c r="AA171" i="1"/>
  <c r="AB194" i="1"/>
  <c r="AA194" i="1"/>
  <c r="AA224" i="1"/>
  <c r="AB224" i="1"/>
  <c r="AB262" i="1"/>
  <c r="AA262" i="1"/>
  <c r="AB271" i="1"/>
  <c r="AA271" i="1"/>
  <c r="AB294" i="1"/>
  <c r="AA294" i="1"/>
  <c r="AB303" i="1"/>
  <c r="AA303" i="1"/>
  <c r="AB326" i="1"/>
  <c r="AA326" i="1"/>
  <c r="AB335" i="1"/>
  <c r="AA335" i="1"/>
  <c r="AB358" i="1"/>
  <c r="AA358" i="1"/>
  <c r="AB367" i="1"/>
  <c r="AA367" i="1"/>
  <c r="AB399" i="1"/>
  <c r="AA399" i="1"/>
  <c r="AA428" i="1"/>
  <c r="AB428" i="1"/>
  <c r="AB201" i="1"/>
  <c r="AA201" i="1"/>
  <c r="AA220" i="1"/>
  <c r="AB220" i="1"/>
  <c r="AB252" i="1"/>
  <c r="AA252" i="1"/>
  <c r="AB274" i="1"/>
  <c r="AA274" i="1"/>
  <c r="AB283" i="1"/>
  <c r="AA283" i="1"/>
  <c r="AB306" i="1"/>
  <c r="AA306" i="1"/>
  <c r="AB315" i="1"/>
  <c r="AA315" i="1"/>
  <c r="AB338" i="1"/>
  <c r="AA338" i="1"/>
  <c r="AB347" i="1"/>
  <c r="AA347" i="1"/>
  <c r="AB370" i="1"/>
  <c r="AA370" i="1"/>
  <c r="AB379" i="1"/>
  <c r="AA379" i="1"/>
  <c r="AB402" i="1"/>
  <c r="AA402" i="1"/>
  <c r="AB411" i="1"/>
  <c r="AA411" i="1"/>
  <c r="AB443" i="1"/>
  <c r="AA443" i="1"/>
  <c r="AA216" i="1"/>
  <c r="AB216" i="1"/>
  <c r="AB226" i="1"/>
  <c r="AA226" i="1"/>
  <c r="AA248" i="1"/>
  <c r="AB248" i="1"/>
  <c r="AB254" i="1"/>
  <c r="AA254" i="1"/>
  <c r="AA276" i="1"/>
  <c r="AB276" i="1"/>
  <c r="AB286" i="1"/>
  <c r="AA286" i="1"/>
  <c r="AA308" i="1"/>
  <c r="AB308" i="1"/>
  <c r="AB318" i="1"/>
  <c r="AA318" i="1"/>
  <c r="AA340" i="1"/>
  <c r="AB340" i="1"/>
  <c r="AB350" i="1"/>
  <c r="AA350" i="1"/>
  <c r="AA372" i="1"/>
  <c r="AB372" i="1"/>
  <c r="AB430" i="1"/>
  <c r="AA430" i="1"/>
  <c r="AA272" i="1"/>
  <c r="AB272" i="1"/>
  <c r="AB282" i="1"/>
  <c r="AA282" i="1"/>
  <c r="AB298" i="1"/>
  <c r="AA298" i="1"/>
  <c r="AB394" i="1"/>
  <c r="AA394" i="1"/>
  <c r="AB426" i="1"/>
  <c r="AA426" i="1"/>
  <c r="AB442" i="1"/>
  <c r="AA442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20" i="1"/>
  <c r="G20" i="1" l="1"/>
  <c r="G21" i="1"/>
  <c r="G22" i="1"/>
  <c r="G23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O51" i="1" s="1"/>
  <c r="G52" i="1"/>
  <c r="R52" i="1" s="1"/>
  <c r="U52" i="1" s="1"/>
  <c r="G53" i="1"/>
  <c r="I53" i="1" s="1"/>
  <c r="G54" i="1"/>
  <c r="L54" i="1" s="1"/>
  <c r="G55" i="1"/>
  <c r="I55" i="1" s="1"/>
  <c r="G56" i="1"/>
  <c r="I56" i="1" s="1"/>
  <c r="G57" i="1"/>
  <c r="I57" i="1" s="1"/>
  <c r="G58" i="1"/>
  <c r="R58" i="1" s="1"/>
  <c r="U58" i="1" s="1"/>
  <c r="G59" i="1"/>
  <c r="I59" i="1" s="1"/>
  <c r="G60" i="1"/>
  <c r="O60" i="1" s="1"/>
  <c r="G61" i="1"/>
  <c r="O61" i="1" s="1"/>
  <c r="G62" i="1"/>
  <c r="R62" i="1" s="1"/>
  <c r="U62" i="1" s="1"/>
  <c r="G63" i="1"/>
  <c r="L63" i="1" s="1"/>
  <c r="G64" i="1"/>
  <c r="L64" i="1" s="1"/>
  <c r="G65" i="1"/>
  <c r="I65" i="1" s="1"/>
  <c r="G66" i="1"/>
  <c r="I66" i="1" s="1"/>
  <c r="G67" i="1"/>
  <c r="I67" i="1" s="1"/>
  <c r="G68" i="1"/>
  <c r="R68" i="1" s="1"/>
  <c r="U68" i="1" s="1"/>
  <c r="G69" i="1"/>
  <c r="L69" i="1" s="1"/>
  <c r="G70" i="1"/>
  <c r="L70" i="1" s="1"/>
  <c r="G71" i="1"/>
  <c r="I71" i="1" s="1"/>
  <c r="W71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20" i="1"/>
  <c r="D51" i="1"/>
  <c r="E51" i="1"/>
  <c r="D52" i="1"/>
  <c r="D53" i="1"/>
  <c r="E53" i="1"/>
  <c r="D54" i="1"/>
  <c r="D55" i="1"/>
  <c r="E55" i="1"/>
  <c r="D56" i="1"/>
  <c r="D57" i="1"/>
  <c r="E57" i="1"/>
  <c r="D58" i="1"/>
  <c r="D59" i="1"/>
  <c r="E59" i="1"/>
  <c r="D60" i="1"/>
  <c r="E60" i="1"/>
  <c r="D61" i="1"/>
  <c r="E61" i="1"/>
  <c r="D62" i="1"/>
  <c r="D63" i="1"/>
  <c r="E63" i="1"/>
  <c r="D64" i="1"/>
  <c r="D65" i="1"/>
  <c r="E65" i="1"/>
  <c r="D66" i="1"/>
  <c r="E66" i="1"/>
  <c r="D67" i="1"/>
  <c r="E67" i="1"/>
  <c r="D68" i="1"/>
  <c r="D69" i="1"/>
  <c r="E69" i="1"/>
  <c r="D70" i="1"/>
  <c r="E70" i="1"/>
  <c r="D71" i="1"/>
  <c r="E71" i="1"/>
  <c r="C51" i="1"/>
  <c r="F51" i="1"/>
  <c r="C52" i="1"/>
  <c r="E52" i="1"/>
  <c r="F52" i="1"/>
  <c r="C53" i="1"/>
  <c r="F53" i="1"/>
  <c r="C54" i="1"/>
  <c r="E54" i="1"/>
  <c r="F54" i="1"/>
  <c r="C55" i="1"/>
  <c r="F55" i="1"/>
  <c r="C56" i="1"/>
  <c r="E56" i="1"/>
  <c r="F56" i="1"/>
  <c r="C57" i="1"/>
  <c r="F57" i="1"/>
  <c r="C58" i="1"/>
  <c r="E58" i="1"/>
  <c r="F58" i="1"/>
  <c r="C59" i="1"/>
  <c r="F59" i="1"/>
  <c r="C60" i="1"/>
  <c r="F60" i="1"/>
  <c r="C61" i="1"/>
  <c r="F61" i="1"/>
  <c r="C62" i="1"/>
  <c r="E62" i="1"/>
  <c r="F62" i="1"/>
  <c r="C63" i="1"/>
  <c r="F63" i="1"/>
  <c r="C64" i="1"/>
  <c r="E64" i="1"/>
  <c r="F64" i="1"/>
  <c r="C65" i="1"/>
  <c r="F65" i="1"/>
  <c r="C66" i="1"/>
  <c r="F66" i="1"/>
  <c r="C67" i="1"/>
  <c r="F67" i="1"/>
  <c r="C68" i="1"/>
  <c r="E68" i="1"/>
  <c r="F68" i="1"/>
  <c r="C69" i="1"/>
  <c r="F69" i="1"/>
  <c r="C70" i="1"/>
  <c r="F70" i="1"/>
  <c r="C71" i="1"/>
  <c r="F71" i="1"/>
  <c r="D12" i="1"/>
  <c r="D8" i="1"/>
  <c r="D9" i="1"/>
  <c r="D10" i="1"/>
  <c r="D11" i="1"/>
  <c r="D7" i="1"/>
  <c r="D6" i="1"/>
  <c r="H73" i="1" l="1"/>
  <c r="H76" i="1"/>
  <c r="H77" i="1"/>
  <c r="H82" i="1"/>
  <c r="H85" i="1"/>
  <c r="H90" i="1"/>
  <c r="H95" i="1"/>
  <c r="H96" i="1"/>
  <c r="H97" i="1"/>
  <c r="H100" i="1"/>
  <c r="H103" i="1"/>
  <c r="H105" i="1"/>
  <c r="H84" i="1"/>
  <c r="H89" i="1"/>
  <c r="H107" i="1"/>
  <c r="H81" i="1"/>
  <c r="H104" i="1"/>
  <c r="H80" i="1"/>
  <c r="H99" i="1"/>
  <c r="H111" i="1"/>
  <c r="H114" i="1"/>
  <c r="H117" i="1"/>
  <c r="H122" i="1"/>
  <c r="H127" i="1"/>
  <c r="H128" i="1"/>
  <c r="H129" i="1"/>
  <c r="H132" i="1"/>
  <c r="H135" i="1"/>
  <c r="H137" i="1"/>
  <c r="H79" i="1"/>
  <c r="H110" i="1"/>
  <c r="H136" i="1"/>
  <c r="H87" i="1"/>
  <c r="H131" i="1"/>
  <c r="H119" i="1"/>
  <c r="H144" i="1"/>
  <c r="H145" i="1"/>
  <c r="H148" i="1"/>
  <c r="H151" i="1"/>
  <c r="H153" i="1"/>
  <c r="H163" i="1"/>
  <c r="H168" i="1"/>
  <c r="H171" i="1"/>
  <c r="H174" i="1"/>
  <c r="H116" i="1"/>
  <c r="H152" i="1"/>
  <c r="H121" i="1"/>
  <c r="H147" i="1"/>
  <c r="H139" i="1"/>
  <c r="H142" i="1"/>
  <c r="H143" i="1"/>
  <c r="H158" i="1"/>
  <c r="H173" i="1"/>
  <c r="H184" i="1"/>
  <c r="H187" i="1"/>
  <c r="H190" i="1"/>
  <c r="H198" i="1"/>
  <c r="H204" i="1"/>
  <c r="H205" i="1"/>
  <c r="H210" i="1"/>
  <c r="H213" i="1"/>
  <c r="H218" i="1"/>
  <c r="H223" i="1"/>
  <c r="H224" i="1"/>
  <c r="H225" i="1"/>
  <c r="H228" i="1"/>
  <c r="H155" i="1"/>
  <c r="H197" i="1"/>
  <c r="H207" i="1"/>
  <c r="H212" i="1"/>
  <c r="H215" i="1"/>
  <c r="H217" i="1"/>
  <c r="H166" i="1"/>
  <c r="H179" i="1"/>
  <c r="H189" i="1"/>
  <c r="H202" i="1"/>
  <c r="H172" i="1"/>
  <c r="H178" i="1"/>
  <c r="H188" i="1"/>
  <c r="H194" i="1"/>
  <c r="H209" i="1"/>
  <c r="H227" i="1"/>
  <c r="H231" i="1"/>
  <c r="H233" i="1"/>
  <c r="H242" i="1"/>
  <c r="H245" i="1"/>
  <c r="H250" i="1"/>
  <c r="H255" i="1"/>
  <c r="H256" i="1"/>
  <c r="H257" i="1"/>
  <c r="H260" i="1"/>
  <c r="H263" i="1"/>
  <c r="H265" i="1"/>
  <c r="H275" i="1"/>
  <c r="H280" i="1"/>
  <c r="H283" i="1"/>
  <c r="H286" i="1"/>
  <c r="H294" i="1"/>
  <c r="H234" i="1"/>
  <c r="H235" i="1"/>
  <c r="H247" i="1"/>
  <c r="H270" i="1"/>
  <c r="H285" i="1"/>
  <c r="H301" i="1"/>
  <c r="H306" i="1"/>
  <c r="H244" i="1"/>
  <c r="H249" i="1"/>
  <c r="H267" i="1"/>
  <c r="H278" i="1"/>
  <c r="H284" i="1"/>
  <c r="H293" i="1"/>
  <c r="H300" i="1"/>
  <c r="H309" i="1"/>
  <c r="H208" i="1"/>
  <c r="H241" i="1"/>
  <c r="H264" i="1"/>
  <c r="H290" i="1"/>
  <c r="H304" i="1"/>
  <c r="H310" i="1"/>
  <c r="H311" i="1"/>
  <c r="H314" i="1"/>
  <c r="H319" i="1"/>
  <c r="H320" i="1"/>
  <c r="H321" i="1"/>
  <c r="H324" i="1"/>
  <c r="H327" i="1"/>
  <c r="H329" i="1"/>
  <c r="H330" i="1"/>
  <c r="H340" i="1"/>
  <c r="H343" i="1"/>
  <c r="H345" i="1"/>
  <c r="H346" i="1"/>
  <c r="H356" i="1"/>
  <c r="H359" i="1"/>
  <c r="H361" i="1"/>
  <c r="H362" i="1"/>
  <c r="H259" i="1"/>
  <c r="H305" i="1"/>
  <c r="H333" i="1"/>
  <c r="H344" i="1"/>
  <c r="H182" i="1"/>
  <c r="H347" i="1"/>
  <c r="H350" i="1"/>
  <c r="H308" i="1"/>
  <c r="H328" i="1"/>
  <c r="H349" i="1"/>
  <c r="H369" i="1"/>
  <c r="H373" i="1"/>
  <c r="H377" i="1"/>
  <c r="H381" i="1"/>
  <c r="H387" i="1"/>
  <c r="H388" i="1"/>
  <c r="H395" i="1"/>
  <c r="H396" i="1"/>
  <c r="H407" i="1"/>
  <c r="H408" i="1"/>
  <c r="H415" i="1"/>
  <c r="H416" i="1"/>
  <c r="H423" i="1"/>
  <c r="H424" i="1"/>
  <c r="H426" i="1"/>
  <c r="H427" i="1"/>
  <c r="H428" i="1"/>
  <c r="H430" i="1"/>
  <c r="H431" i="1"/>
  <c r="H432" i="1"/>
  <c r="H443" i="1"/>
  <c r="H447" i="1"/>
  <c r="H74" i="1"/>
  <c r="H323" i="1"/>
  <c r="H331" i="1"/>
  <c r="H334" i="1"/>
  <c r="H358" i="1"/>
  <c r="H364" i="1"/>
  <c r="H376" i="1"/>
  <c r="H380" i="1"/>
  <c r="H382" i="1"/>
  <c r="H398" i="1"/>
  <c r="H410" i="1"/>
  <c r="H393" i="1"/>
  <c r="H421" i="1"/>
  <c r="H437" i="1"/>
  <c r="H390" i="1"/>
  <c r="H418" i="1"/>
  <c r="H434" i="1"/>
  <c r="H385" i="1"/>
  <c r="H401" i="1"/>
  <c r="H413" i="1"/>
  <c r="H441" i="1"/>
  <c r="H450" i="1"/>
  <c r="H445" i="1"/>
  <c r="H438" i="1"/>
  <c r="H422" i="1"/>
  <c r="H406" i="1"/>
  <c r="H403" i="1"/>
  <c r="H365" i="1"/>
  <c r="H429" i="1"/>
  <c r="H405" i="1"/>
  <c r="H384" i="1"/>
  <c r="H378" i="1"/>
  <c r="H439" i="1"/>
  <c r="H409" i="1"/>
  <c r="H397" i="1"/>
  <c r="H372" i="1"/>
  <c r="H374" i="1"/>
  <c r="H357" i="1"/>
  <c r="H342" i="1"/>
  <c r="H274" i="1"/>
  <c r="H370" i="1"/>
  <c r="H355" i="1"/>
  <c r="H348" i="1"/>
  <c r="H299" i="1"/>
  <c r="H276" i="1"/>
  <c r="H367" i="1"/>
  <c r="H303" i="1"/>
  <c r="H268" i="1"/>
  <c r="H191" i="1"/>
  <c r="H282" i="1"/>
  <c r="H261" i="1"/>
  <c r="H252" i="1"/>
  <c r="H246" i="1"/>
  <c r="H232" i="1"/>
  <c r="H281" i="1"/>
  <c r="H239" i="1"/>
  <c r="H222" i="1"/>
  <c r="H181" i="1"/>
  <c r="H185" i="1"/>
  <c r="H237" i="1"/>
  <c r="H216" i="1"/>
  <c r="H192" i="1"/>
  <c r="H177" i="1"/>
  <c r="H176" i="1"/>
  <c r="H157" i="1"/>
  <c r="H138" i="1"/>
  <c r="H159" i="1"/>
  <c r="H133" i="1"/>
  <c r="H140" i="1"/>
  <c r="H113" i="1"/>
  <c r="H125" i="1"/>
  <c r="H109" i="1"/>
  <c r="H93" i="1"/>
  <c r="H102" i="1"/>
  <c r="H101" i="1"/>
  <c r="H92" i="1"/>
  <c r="H86" i="1"/>
  <c r="H442" i="1"/>
  <c r="H360" i="1"/>
  <c r="H339" i="1"/>
  <c r="H315" i="1"/>
  <c r="H295" i="1"/>
  <c r="H271" i="1"/>
  <c r="H195" i="1"/>
  <c r="H288" i="1"/>
  <c r="H220" i="1"/>
  <c r="H199" i="1"/>
  <c r="H206" i="1"/>
  <c r="H229" i="1"/>
  <c r="H162" i="1"/>
  <c r="H161" i="1"/>
  <c r="H141" i="1"/>
  <c r="H123" i="1"/>
  <c r="H88" i="1"/>
  <c r="H435" i="1"/>
  <c r="H419" i="1"/>
  <c r="H394" i="1"/>
  <c r="H449" i="1"/>
  <c r="H412" i="1"/>
  <c r="H400" i="1"/>
  <c r="H366" i="1"/>
  <c r="H448" i="1"/>
  <c r="H425" i="1"/>
  <c r="H404" i="1"/>
  <c r="H446" i="1"/>
  <c r="H420" i="1"/>
  <c r="H371" i="1"/>
  <c r="H352" i="1"/>
  <c r="H338" i="1"/>
  <c r="H317" i="1"/>
  <c r="H200" i="1"/>
  <c r="H337" i="1"/>
  <c r="H253" i="1"/>
  <c r="H354" i="1"/>
  <c r="H296" i="1"/>
  <c r="H269" i="1"/>
  <c r="H322" i="1"/>
  <c r="H302" i="1"/>
  <c r="H266" i="1"/>
  <c r="H307" i="1"/>
  <c r="H243" i="1"/>
  <c r="H277" i="1"/>
  <c r="H272" i="1"/>
  <c r="H258" i="1"/>
  <c r="H236" i="1"/>
  <c r="H219" i="1"/>
  <c r="H149" i="1"/>
  <c r="H221" i="1"/>
  <c r="H180" i="1"/>
  <c r="H211" i="1"/>
  <c r="H183" i="1"/>
  <c r="H169" i="1"/>
  <c r="H118" i="1"/>
  <c r="H167" i="1"/>
  <c r="H124" i="1"/>
  <c r="H175" i="1"/>
  <c r="H156" i="1"/>
  <c r="H130" i="1"/>
  <c r="H112" i="1"/>
  <c r="H134" i="1"/>
  <c r="H75" i="1"/>
  <c r="H72" i="1"/>
  <c r="H83" i="1"/>
  <c r="H389" i="1"/>
  <c r="H440" i="1"/>
  <c r="H411" i="1"/>
  <c r="H399" i="1"/>
  <c r="H392" i="1"/>
  <c r="H279" i="1"/>
  <c r="H351" i="1"/>
  <c r="H368" i="1"/>
  <c r="H332" i="1"/>
  <c r="H248" i="1"/>
  <c r="H251" i="1"/>
  <c r="H186" i="1"/>
  <c r="H193" i="1"/>
  <c r="H196" i="1"/>
  <c r="H150" i="1"/>
  <c r="H106" i="1"/>
  <c r="H433" i="1"/>
  <c r="H417" i="1"/>
  <c r="H391" i="1"/>
  <c r="H444" i="1"/>
  <c r="H363" i="1"/>
  <c r="H414" i="1"/>
  <c r="H402" i="1"/>
  <c r="H386" i="1"/>
  <c r="H436" i="1"/>
  <c r="H298" i="1"/>
  <c r="H326" i="1"/>
  <c r="H341" i="1"/>
  <c r="H325" i="1"/>
  <c r="H316" i="1"/>
  <c r="H375" i="1"/>
  <c r="H353" i="1"/>
  <c r="H335" i="1"/>
  <c r="H318" i="1"/>
  <c r="H287" i="1"/>
  <c r="H297" i="1"/>
  <c r="H273" i="1"/>
  <c r="H262" i="1"/>
  <c r="H292" i="1"/>
  <c r="H240" i="1"/>
  <c r="H291" i="1"/>
  <c r="H254" i="1"/>
  <c r="H226" i="1"/>
  <c r="H203" i="1"/>
  <c r="H120" i="1"/>
  <c r="H214" i="1"/>
  <c r="H170" i="1"/>
  <c r="H201" i="1"/>
  <c r="H165" i="1"/>
  <c r="H160" i="1"/>
  <c r="H146" i="1"/>
  <c r="H115" i="1"/>
  <c r="H164" i="1"/>
  <c r="H154" i="1"/>
  <c r="H126" i="1"/>
  <c r="H94" i="1"/>
  <c r="H98" i="1"/>
  <c r="H108" i="1"/>
  <c r="H78" i="1"/>
  <c r="H379" i="1"/>
  <c r="H383" i="1"/>
  <c r="H313" i="1"/>
  <c r="H336" i="1"/>
  <c r="H312" i="1"/>
  <c r="H289" i="1"/>
  <c r="H238" i="1"/>
  <c r="H230" i="1"/>
  <c r="H91" i="1"/>
  <c r="H62" i="1"/>
  <c r="H53" i="1"/>
  <c r="H57" i="1"/>
  <c r="H61" i="1"/>
  <c r="H65" i="1"/>
  <c r="H69" i="1"/>
  <c r="H52" i="1"/>
  <c r="H56" i="1"/>
  <c r="H60" i="1"/>
  <c r="H64" i="1"/>
  <c r="H68" i="1"/>
  <c r="H51" i="1"/>
  <c r="H55" i="1"/>
  <c r="H59" i="1"/>
  <c r="H63" i="1"/>
  <c r="H67" i="1"/>
  <c r="H71" i="1"/>
  <c r="H54" i="1"/>
  <c r="H58" i="1"/>
  <c r="H66" i="1"/>
  <c r="H70" i="1"/>
  <c r="O58" i="1"/>
  <c r="O71" i="1"/>
  <c r="L55" i="1"/>
  <c r="L51" i="1"/>
  <c r="R71" i="1"/>
  <c r="U71" i="1" s="1"/>
  <c r="O67" i="1"/>
  <c r="I63" i="1"/>
  <c r="Y66" i="1"/>
  <c r="Y58" i="1"/>
  <c r="Y50" i="1"/>
  <c r="Y42" i="1"/>
  <c r="Y34" i="1"/>
  <c r="Y22" i="1"/>
  <c r="Y67" i="1"/>
  <c r="Y59" i="1"/>
  <c r="Y51" i="1"/>
  <c r="Y43" i="1"/>
  <c r="Y35" i="1"/>
  <c r="Y27" i="1"/>
  <c r="Y69" i="1"/>
  <c r="Y65" i="1"/>
  <c r="Y61" i="1"/>
  <c r="Y57" i="1"/>
  <c r="Y53" i="1"/>
  <c r="Y49" i="1"/>
  <c r="Y45" i="1"/>
  <c r="Y41" i="1"/>
  <c r="Y37" i="1"/>
  <c r="Y33" i="1"/>
  <c r="Y29" i="1"/>
  <c r="Y25" i="1"/>
  <c r="Y21" i="1"/>
  <c r="Y70" i="1"/>
  <c r="Y62" i="1"/>
  <c r="Y54" i="1"/>
  <c r="Y46" i="1"/>
  <c r="Y38" i="1"/>
  <c r="Y30" i="1"/>
  <c r="Y26" i="1"/>
  <c r="Y71" i="1"/>
  <c r="Y63" i="1"/>
  <c r="Y55" i="1"/>
  <c r="Y47" i="1"/>
  <c r="Y39" i="1"/>
  <c r="Y31" i="1"/>
  <c r="Y23" i="1"/>
  <c r="Y20" i="1"/>
  <c r="M20" i="4"/>
  <c r="Y68" i="1"/>
  <c r="Y64" i="1"/>
  <c r="Y60" i="1"/>
  <c r="Y56" i="1"/>
  <c r="Y52" i="1"/>
  <c r="Y48" i="1"/>
  <c r="Y44" i="1"/>
  <c r="Y40" i="1"/>
  <c r="Y36" i="1"/>
  <c r="Y32" i="1"/>
  <c r="Y28" i="1"/>
  <c r="Y24" i="1"/>
  <c r="R69" i="1"/>
  <c r="U69" i="1" s="1"/>
  <c r="O70" i="1"/>
  <c r="O65" i="1"/>
  <c r="R61" i="1"/>
  <c r="U61" i="1" s="1"/>
  <c r="R63" i="1"/>
  <c r="U63" i="1" s="1"/>
  <c r="I62" i="1"/>
  <c r="L59" i="1"/>
  <c r="R55" i="1"/>
  <c r="U55" i="1" s="1"/>
  <c r="I54" i="1"/>
  <c r="L53" i="1"/>
  <c r="I51" i="1"/>
  <c r="L66" i="1"/>
  <c r="L71" i="1"/>
  <c r="I69" i="1"/>
  <c r="L67" i="1"/>
  <c r="L65" i="1"/>
  <c r="O63" i="1"/>
  <c r="R59" i="1"/>
  <c r="U59" i="1" s="1"/>
  <c r="L57" i="1"/>
  <c r="O69" i="1"/>
  <c r="R67" i="1"/>
  <c r="U67" i="1" s="1"/>
  <c r="I61" i="1"/>
  <c r="O59" i="1"/>
  <c r="O57" i="1"/>
  <c r="O55" i="1"/>
  <c r="O53" i="1"/>
  <c r="R51" i="1"/>
  <c r="U51" i="1" s="1"/>
  <c r="R66" i="1"/>
  <c r="U66" i="1" s="1"/>
  <c r="I70" i="1"/>
  <c r="O62" i="1"/>
  <c r="I58" i="1"/>
  <c r="O54" i="1"/>
  <c r="O68" i="1"/>
  <c r="R65" i="1"/>
  <c r="U65" i="1" s="1"/>
  <c r="L61" i="1"/>
  <c r="R57" i="1"/>
  <c r="U57" i="1" s="1"/>
  <c r="R53" i="1"/>
  <c r="U53" i="1" s="1"/>
  <c r="L60" i="1"/>
  <c r="O52" i="1"/>
  <c r="I64" i="1"/>
  <c r="R60" i="1"/>
  <c r="U60" i="1" s="1"/>
  <c r="O64" i="1"/>
  <c r="L56" i="1"/>
  <c r="I68" i="1"/>
  <c r="R56" i="1"/>
  <c r="U56" i="1" s="1"/>
  <c r="I52" i="1"/>
  <c r="R70" i="1"/>
  <c r="U70" i="1" s="1"/>
  <c r="L68" i="1"/>
  <c r="O66" i="1"/>
  <c r="R64" i="1"/>
  <c r="U64" i="1" s="1"/>
  <c r="L62" i="1"/>
  <c r="I60" i="1"/>
  <c r="L58" i="1"/>
  <c r="O56" i="1"/>
  <c r="R54" i="1"/>
  <c r="U54" i="1" s="1"/>
  <c r="L52" i="1"/>
  <c r="E21" i="1"/>
  <c r="E22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20" i="1"/>
  <c r="D21" i="1"/>
  <c r="D22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H20" i="1"/>
  <c r="H21" i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E37" i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I31" i="1"/>
  <c r="L31" i="1"/>
  <c r="O31" i="1"/>
  <c r="R31" i="1"/>
  <c r="U31" i="1" s="1"/>
  <c r="I32" i="1"/>
  <c r="L32" i="1"/>
  <c r="O32" i="1"/>
  <c r="R32" i="1"/>
  <c r="U32" i="1" s="1"/>
  <c r="I33" i="1"/>
  <c r="L33" i="1"/>
  <c r="O33" i="1"/>
  <c r="R33" i="1"/>
  <c r="U33" i="1" s="1"/>
  <c r="I34" i="1"/>
  <c r="L34" i="1"/>
  <c r="O34" i="1"/>
  <c r="R34" i="1"/>
  <c r="U34" i="1" s="1"/>
  <c r="I35" i="1"/>
  <c r="L35" i="1"/>
  <c r="O35" i="1"/>
  <c r="R35" i="1"/>
  <c r="U35" i="1" s="1"/>
  <c r="I36" i="1"/>
  <c r="L36" i="1"/>
  <c r="O36" i="1"/>
  <c r="R36" i="1"/>
  <c r="U36" i="1" s="1"/>
  <c r="I37" i="1"/>
  <c r="L37" i="1"/>
  <c r="O37" i="1"/>
  <c r="R37" i="1"/>
  <c r="U37" i="1" s="1"/>
  <c r="I38" i="1"/>
  <c r="L38" i="1"/>
  <c r="O38" i="1"/>
  <c r="R38" i="1"/>
  <c r="U38" i="1" s="1"/>
  <c r="I39" i="1"/>
  <c r="L39" i="1"/>
  <c r="O39" i="1"/>
  <c r="R39" i="1"/>
  <c r="U39" i="1" s="1"/>
  <c r="I40" i="1"/>
  <c r="L40" i="1"/>
  <c r="O40" i="1"/>
  <c r="R40" i="1"/>
  <c r="U40" i="1" s="1"/>
  <c r="I41" i="1"/>
  <c r="L41" i="1"/>
  <c r="O41" i="1"/>
  <c r="R41" i="1"/>
  <c r="U41" i="1" s="1"/>
  <c r="I42" i="1"/>
  <c r="L42" i="1"/>
  <c r="O42" i="1"/>
  <c r="R42" i="1"/>
  <c r="U42" i="1" s="1"/>
  <c r="I43" i="1"/>
  <c r="L43" i="1"/>
  <c r="O43" i="1"/>
  <c r="R43" i="1"/>
  <c r="U43" i="1" s="1"/>
  <c r="I44" i="1"/>
  <c r="L44" i="1"/>
  <c r="O44" i="1"/>
  <c r="R44" i="1"/>
  <c r="U44" i="1" s="1"/>
  <c r="I45" i="1"/>
  <c r="L45" i="1"/>
  <c r="O45" i="1"/>
  <c r="R45" i="1"/>
  <c r="U45" i="1" s="1"/>
  <c r="I46" i="1"/>
  <c r="L46" i="1"/>
  <c r="O46" i="1"/>
  <c r="R46" i="1"/>
  <c r="U46" i="1" s="1"/>
  <c r="I47" i="1"/>
  <c r="L47" i="1"/>
  <c r="O47" i="1"/>
  <c r="R47" i="1"/>
  <c r="U47" i="1" s="1"/>
  <c r="I48" i="1"/>
  <c r="L48" i="1"/>
  <c r="O48" i="1"/>
  <c r="R48" i="1"/>
  <c r="U48" i="1" s="1"/>
  <c r="I49" i="1"/>
  <c r="L49" i="1"/>
  <c r="O49" i="1"/>
  <c r="R49" i="1"/>
  <c r="U49" i="1" s="1"/>
  <c r="I50" i="1"/>
  <c r="L50" i="1"/>
  <c r="O50" i="1"/>
  <c r="R50" i="1"/>
  <c r="U50" i="1" s="1"/>
  <c r="I26" i="1"/>
  <c r="L26" i="1"/>
  <c r="O26" i="1"/>
  <c r="R26" i="1"/>
  <c r="U26" i="1" s="1"/>
  <c r="I27" i="1"/>
  <c r="L27" i="1"/>
  <c r="O27" i="1"/>
  <c r="R27" i="1"/>
  <c r="U27" i="1" s="1"/>
  <c r="I28" i="1"/>
  <c r="L28" i="1"/>
  <c r="O28" i="1"/>
  <c r="R28" i="1"/>
  <c r="U28" i="1" s="1"/>
  <c r="I29" i="1"/>
  <c r="L29" i="1"/>
  <c r="O29" i="1"/>
  <c r="R29" i="1"/>
  <c r="U29" i="1" s="1"/>
  <c r="I30" i="1"/>
  <c r="L30" i="1"/>
  <c r="O30" i="1"/>
  <c r="R30" i="1"/>
  <c r="U30" i="1" s="1"/>
  <c r="AB28" i="1" l="1"/>
  <c r="AA28" i="1"/>
  <c r="AB36" i="1"/>
  <c r="AA36" i="1"/>
  <c r="AB44" i="1"/>
  <c r="AA44" i="1"/>
  <c r="AB52" i="1"/>
  <c r="AA52" i="1"/>
  <c r="AB60" i="1"/>
  <c r="AA60" i="1"/>
  <c r="AB68" i="1"/>
  <c r="AA68" i="1"/>
  <c r="AA23" i="1"/>
  <c r="AB23" i="1"/>
  <c r="AA39" i="1"/>
  <c r="AB39" i="1"/>
  <c r="AA55" i="1"/>
  <c r="AB55" i="1"/>
  <c r="AA71" i="1"/>
  <c r="AB71" i="1"/>
  <c r="AA30" i="1"/>
  <c r="AB30" i="1"/>
  <c r="AA46" i="1"/>
  <c r="AB46" i="1"/>
  <c r="AA62" i="1"/>
  <c r="AB62" i="1"/>
  <c r="AA21" i="1"/>
  <c r="AB21" i="1"/>
  <c r="AA29" i="1"/>
  <c r="AB29" i="1"/>
  <c r="AA37" i="1"/>
  <c r="AB37" i="1"/>
  <c r="AA45" i="1"/>
  <c r="AB45" i="1"/>
  <c r="AA53" i="1"/>
  <c r="AB53" i="1"/>
  <c r="AA61" i="1"/>
  <c r="AB61" i="1"/>
  <c r="AA69" i="1"/>
  <c r="AB69" i="1"/>
  <c r="AA35" i="1"/>
  <c r="AB35" i="1"/>
  <c r="AA51" i="1"/>
  <c r="AB51" i="1"/>
  <c r="AA67" i="1"/>
  <c r="AB67" i="1"/>
  <c r="AA34" i="1"/>
  <c r="AB34" i="1"/>
  <c r="AA50" i="1"/>
  <c r="AB50" i="1"/>
  <c r="AA66" i="1"/>
  <c r="AB66" i="1"/>
  <c r="AA38" i="1"/>
  <c r="AB38" i="1"/>
  <c r="AA58" i="1"/>
  <c r="AB58" i="1"/>
  <c r="AB24" i="1"/>
  <c r="AA24" i="1"/>
  <c r="AB32" i="1"/>
  <c r="AA32" i="1"/>
  <c r="AB40" i="1"/>
  <c r="AA40" i="1"/>
  <c r="AB48" i="1"/>
  <c r="AA48" i="1"/>
  <c r="AB56" i="1"/>
  <c r="AA56" i="1"/>
  <c r="AB64" i="1"/>
  <c r="AA64" i="1"/>
  <c r="N20" i="4"/>
  <c r="AB20" i="1" s="1"/>
  <c r="AA20" i="1"/>
  <c r="AA31" i="1"/>
  <c r="AB31" i="1"/>
  <c r="AA47" i="1"/>
  <c r="AB47" i="1"/>
  <c r="AA63" i="1"/>
  <c r="AB63" i="1"/>
  <c r="AA26" i="1"/>
  <c r="AB26" i="1"/>
  <c r="AA54" i="1"/>
  <c r="AB54" i="1"/>
  <c r="AA70" i="1"/>
  <c r="AB70" i="1"/>
  <c r="AA25" i="1"/>
  <c r="AB25" i="1"/>
  <c r="AA33" i="1"/>
  <c r="AB33" i="1"/>
  <c r="AA41" i="1"/>
  <c r="AB41" i="1"/>
  <c r="AA49" i="1"/>
  <c r="AB49" i="1"/>
  <c r="AA57" i="1"/>
  <c r="AB57" i="1"/>
  <c r="AA65" i="1"/>
  <c r="AB65" i="1"/>
  <c r="AA27" i="1"/>
  <c r="AB27" i="1"/>
  <c r="AA43" i="1"/>
  <c r="AB43" i="1"/>
  <c r="AA59" i="1"/>
  <c r="AB59" i="1"/>
  <c r="AA22" i="1"/>
  <c r="AB22" i="1"/>
  <c r="AA42" i="1"/>
  <c r="AB42" i="1"/>
  <c r="I21" i="1"/>
  <c r="I22" i="1"/>
  <c r="I23" i="1"/>
  <c r="I24" i="1"/>
  <c r="I25" i="1"/>
  <c r="I20" i="1"/>
  <c r="R21" i="1"/>
  <c r="U21" i="1" s="1"/>
  <c r="R22" i="1"/>
  <c r="U22" i="1" s="1"/>
  <c r="R23" i="1"/>
  <c r="U23" i="1" s="1"/>
  <c r="R24" i="1"/>
  <c r="U24" i="1" s="1"/>
  <c r="R25" i="1"/>
  <c r="U25" i="1" s="1"/>
  <c r="O21" i="1"/>
  <c r="O22" i="1"/>
  <c r="O23" i="1"/>
  <c r="O24" i="1"/>
  <c r="O25" i="1"/>
  <c r="L21" i="1"/>
  <c r="L22" i="1"/>
  <c r="L23" i="1"/>
  <c r="L24" i="1"/>
  <c r="L25" i="1"/>
  <c r="R20" i="1"/>
  <c r="U20" i="1" s="1"/>
  <c r="O20" i="1"/>
  <c r="L20" i="1"/>
</calcChain>
</file>

<file path=xl/sharedStrings.xml><?xml version="1.0" encoding="utf-8"?>
<sst xmlns="http://schemas.openxmlformats.org/spreadsheetml/2006/main" count="836" uniqueCount="650">
  <si>
    <t>Unilever által vállalt ártartás (dátumig)</t>
  </si>
  <si>
    <t>db</t>
  </si>
  <si>
    <t>TENDERTÁBLA</t>
  </si>
  <si>
    <t xml:space="preserve">Q1 Mennyiség  </t>
  </si>
  <si>
    <t xml:space="preserve">Q2 Mennyiség  </t>
  </si>
  <si>
    <t xml:space="preserve">Q3 Mennyiség  </t>
  </si>
  <si>
    <t xml:space="preserve">Q4 Mennyiség  </t>
  </si>
  <si>
    <t>UFS ÁRLISTÁBÓL</t>
  </si>
  <si>
    <t>Szabad tender- mennyiség</t>
  </si>
  <si>
    <t>Terméknév</t>
  </si>
  <si>
    <t>Jelmagyarázat</t>
  </si>
  <si>
    <t>zöld cella</t>
  </si>
  <si>
    <t>sárga cella</t>
  </si>
  <si>
    <t>Unilever által kitöltendő cella, Unilever által megadott tenderkedvezmény, vállalt ártartás</t>
  </si>
  <si>
    <t>Nagykereskedelmi Partner</t>
  </si>
  <si>
    <t>kék cella</t>
  </si>
  <si>
    <t>Nettó tenderár (Ft/db)</t>
  </si>
  <si>
    <t>NET adó</t>
  </si>
  <si>
    <t>NET adós tender ár</t>
  </si>
  <si>
    <t>Nettó listaár (Ft/db)</t>
  </si>
  <si>
    <t>Tender- mennyiség (kiírt, végig fix)</t>
  </si>
  <si>
    <t>Tenderkedvez-mény (%)</t>
  </si>
  <si>
    <t>Töltősúly/kg</t>
  </si>
  <si>
    <t>MRDR kód</t>
  </si>
  <si>
    <t>Megnevezés</t>
  </si>
  <si>
    <t>Megjegyzés</t>
  </si>
  <si>
    <t>Töltõsúly</t>
  </si>
  <si>
    <t>ÁFA</t>
  </si>
  <si>
    <t>Cs.E.</t>
  </si>
  <si>
    <t>Darab/</t>
  </si>
  <si>
    <t>Szav.</t>
  </si>
  <si>
    <t>EAN kód</t>
  </si>
  <si>
    <t>Vámtarifa</t>
  </si>
  <si>
    <t>/Kg/</t>
  </si>
  <si>
    <t>NET Adóval</t>
  </si>
  <si>
    <t>Åfa-val</t>
  </si>
  <si>
    <t>%</t>
  </si>
  <si>
    <t xml:space="preserve"> /db/</t>
  </si>
  <si>
    <t>Raklap</t>
  </si>
  <si>
    <t>idő</t>
  </si>
  <si>
    <t>besorolás</t>
  </si>
  <si>
    <t>KNORR Hozzáadott sót nem tartalmazó termékek</t>
  </si>
  <si>
    <t>--</t>
  </si>
  <si>
    <t>-</t>
  </si>
  <si>
    <t xml:space="preserve"> KNORR AROMA MIX</t>
  </si>
  <si>
    <t>KNORR Primerba fűszerek növényi olajban</t>
  </si>
  <si>
    <t>KNORR Bouillonok</t>
  </si>
  <si>
    <t>85,5 liter</t>
  </si>
  <si>
    <t>1100 liter</t>
  </si>
  <si>
    <t>682 liter</t>
  </si>
  <si>
    <t>KNORR Krémlevesek</t>
  </si>
  <si>
    <t>KNORR Levesbetétek</t>
  </si>
  <si>
    <t>180 adag</t>
  </si>
  <si>
    <t>157 adag</t>
  </si>
  <si>
    <t xml:space="preserve"> KNORR Prémium Mártás alapok</t>
  </si>
  <si>
    <t>Folyékony mártások</t>
  </si>
  <si>
    <t>1 liter</t>
  </si>
  <si>
    <t xml:space="preserve"> KNORR Garde d'Or Folyékony mártás</t>
  </si>
  <si>
    <t xml:space="preserve"> KNORR Alapok</t>
  </si>
  <si>
    <t>KNORR Olaszos tésztaszósz alapok</t>
  </si>
  <si>
    <t>5 liter</t>
  </si>
  <si>
    <t>4,2 liter</t>
  </si>
  <si>
    <t xml:space="preserve"> KNORR Köretek</t>
  </si>
  <si>
    <t>147 adag</t>
  </si>
  <si>
    <t>KNORR Sűrített paradicsom</t>
  </si>
  <si>
    <t>120 adag</t>
  </si>
  <si>
    <t xml:space="preserve"> Salátaöntetek és Vinaigrettek</t>
  </si>
  <si>
    <t xml:space="preserve"> KNORR Sûrítõk</t>
  </si>
  <si>
    <t>HELLMANN's Mini Dresszingek</t>
  </si>
  <si>
    <t>HELLMANN's DRESSZING</t>
  </si>
  <si>
    <t>GLOBUS DRESSZINGEK</t>
  </si>
  <si>
    <t>GLOBUS Majonéz</t>
  </si>
  <si>
    <t>GLOBUS Ketchup</t>
  </si>
  <si>
    <t xml:space="preserve">KNORR Balzsamecetkrém </t>
  </si>
  <si>
    <t/>
  </si>
  <si>
    <r>
      <t xml:space="preserve">Nagykereskedő által kitöltendő cella, megadása kötelező a tenderelszámolásnál </t>
    </r>
    <r>
      <rPr>
        <sz val="10"/>
        <color rgb="FFFF0000"/>
        <rFont val="Unilever DIN Offc Pro"/>
        <family val="2"/>
      </rPr>
      <t>Tenderelszámolás sheet!!!</t>
    </r>
  </si>
  <si>
    <t>1. TENDER ADATOK</t>
  </si>
  <si>
    <t>2. TENDERKIíRÁS</t>
  </si>
  <si>
    <t>3. TENDERELSZÁMOLÁS</t>
  </si>
  <si>
    <t>Nagykereskedő által kitöltendő cella, megadása kötelező a tenderkkiírásnál</t>
  </si>
  <si>
    <r>
      <rPr>
        <b/>
        <sz val="11"/>
        <color rgb="FFFF0000"/>
        <rFont val="Unilever DIN Offc Pro"/>
        <family val="2"/>
      </rPr>
      <t>1. TENDER ADATOK MEGADÁSA</t>
    </r>
    <r>
      <rPr>
        <b/>
        <sz val="11"/>
        <color theme="1"/>
        <rFont val="Unilever DIN Offc Pro"/>
        <family val="2"/>
      </rPr>
      <t xml:space="preserve"> - MINDEGYIK MEZŐ KITÖLTÉSE KÖTELEZŐ</t>
    </r>
  </si>
  <si>
    <r>
      <t xml:space="preserve">UFS MRDR
</t>
    </r>
    <r>
      <rPr>
        <b/>
        <sz val="10"/>
        <color rgb="FFFF0000"/>
        <rFont val="Unilever DIN Offc Pro"/>
        <family val="2"/>
      </rPr>
      <t>UFS Aktuális árlista sheet</t>
    </r>
  </si>
  <si>
    <r>
      <rPr>
        <b/>
        <sz val="11"/>
        <color rgb="FFFF0000"/>
        <rFont val="Unilever DIN Offc Pro"/>
        <family val="2"/>
      </rPr>
      <t xml:space="preserve">3. TENDERELSZÁMOLÁS </t>
    </r>
    <r>
      <rPr>
        <b/>
        <sz val="11"/>
        <rFont val="Unilever DIN Offc Pro"/>
        <family val="2"/>
      </rPr>
      <t>-</t>
    </r>
    <r>
      <rPr>
        <b/>
        <sz val="11"/>
        <color rgb="FFFF0000"/>
        <rFont val="Unilever DIN Offc Pro"/>
        <family val="2"/>
      </rPr>
      <t xml:space="preserve"> </t>
    </r>
    <r>
      <rPr>
        <b/>
        <sz val="11"/>
        <color theme="1"/>
        <rFont val="Unilever DIN Offc Pro"/>
        <family val="2"/>
      </rPr>
      <t>Aktuális negyedéves mennyiség megadása (későbbi negyedévek során az előzőek kitöltése kötelező!)</t>
    </r>
  </si>
  <si>
    <r>
      <rPr>
        <b/>
        <sz val="11"/>
        <color rgb="FFFF0000"/>
        <rFont val="Unilever DIN Offc Pro"/>
        <family val="2"/>
      </rPr>
      <t xml:space="preserve">2. TENDERKIíRÁS </t>
    </r>
    <r>
      <rPr>
        <b/>
        <sz val="11"/>
        <rFont val="Unilever DIN Offc Pro"/>
        <family val="2"/>
      </rPr>
      <t xml:space="preserve">- UFS MRDR </t>
    </r>
    <r>
      <rPr>
        <b/>
        <sz val="11"/>
        <color theme="1"/>
        <rFont val="Unilever DIN Offc Pro"/>
        <family val="2"/>
      </rPr>
      <t>és Tendermennyiség megadása a tender kiírásakor</t>
    </r>
  </si>
  <si>
    <t>Az elszámolás minden esetben a nagykereskedő általleadott kiemő forgalmi adatok (SSD) alapján történik. Kivéve azon partnereinket, akik SSD adatszolgáltaatással nem rendelkeznek.</t>
  </si>
  <si>
    <r>
      <t xml:space="preserve">Tender időtartama </t>
    </r>
    <r>
      <rPr>
        <sz val="10"/>
        <color rgb="FFFF0000"/>
        <rFont val="Unilever DIN Offc Pro"/>
        <family val="2"/>
      </rPr>
      <t>(pontos dátum!)</t>
    </r>
  </si>
  <si>
    <t>l</t>
  </si>
  <si>
    <t>db
/liter
/karton</t>
  </si>
  <si>
    <t>krt</t>
  </si>
  <si>
    <r>
      <t xml:space="preserve">Tenderkiíró, Pályázott partner(ek) 
</t>
    </r>
    <r>
      <rPr>
        <sz val="10"/>
        <color rgb="FFFF0000"/>
        <rFont val="Unilever DIN Offc Pro"/>
        <family val="2"/>
      </rPr>
      <t>Számlázási és Szállítási címmel (SSD megnevezés)</t>
    </r>
  </si>
  <si>
    <t>A "Tenderkiíró, Pályázott partner(ek)" mező az SSD riportban szereplő partner nevével kell, hogy megegyezzen.</t>
  </si>
  <si>
    <t>Tendermennyiség felett vállalt többlet (tenderben rögzített %)</t>
  </si>
  <si>
    <t>KNORR Tyúkhúsleves alap - sószegény 3kg</t>
  </si>
  <si>
    <t>KNORR Marhahúsleves alap paszta 1kg</t>
  </si>
  <si>
    <t>232 liter</t>
  </si>
  <si>
    <t>KNORR Sambal Manis Chili-Szoja szósz 1L</t>
  </si>
  <si>
    <t>KNORR Pang Gang Chili-parad. szósz 1L</t>
  </si>
  <si>
    <t>KNORR Sunshine Chilli-Fokhagyma szósz 1L</t>
  </si>
  <si>
    <t>KNORR Garde d`Or Hollandi foly.mártás 1L</t>
  </si>
  <si>
    <t>CARTE D'OR Desszert Alapok</t>
  </si>
  <si>
    <t>CARTE D'OR Édesfelfújt alap</t>
  </si>
  <si>
    <t>8712566697540</t>
  </si>
  <si>
    <t>8712566205967</t>
  </si>
  <si>
    <t>8712566697465</t>
  </si>
  <si>
    <t>8712566205875</t>
  </si>
  <si>
    <t>8712566697496</t>
  </si>
  <si>
    <t>8712566205912</t>
  </si>
  <si>
    <t>15996358011954</t>
  </si>
  <si>
    <t>5996358014170</t>
  </si>
  <si>
    <t>15996358012081</t>
  </si>
  <si>
    <t>5996358014309</t>
  </si>
  <si>
    <r>
      <t xml:space="preserve">Tender időtartama </t>
    </r>
    <r>
      <rPr>
        <sz val="10"/>
        <color rgb="FFFF0000"/>
        <rFont val="Unilever DIN Offc Pro"/>
        <family val="2"/>
      </rPr>
      <t>(pontos időtartam dátummal!)</t>
    </r>
  </si>
  <si>
    <t>LISTAÁR</t>
  </si>
  <si>
    <t>8711200709489</t>
  </si>
  <si>
    <t>5996358010585</t>
  </si>
  <si>
    <t>15996358012050</t>
  </si>
  <si>
    <t>5996358014279</t>
  </si>
  <si>
    <t>5996358019540</t>
  </si>
  <si>
    <t>15996358012067</t>
  </si>
  <si>
    <t>5996358014286</t>
  </si>
  <si>
    <t>5996358018901</t>
  </si>
  <si>
    <t>5996358018918</t>
  </si>
  <si>
    <t>5996358018925</t>
  </si>
  <si>
    <t>5996358018932</t>
  </si>
  <si>
    <t>15996358011978</t>
  </si>
  <si>
    <t>5996358014194</t>
  </si>
  <si>
    <t>3 1/1GN tepsi</t>
  </si>
  <si>
    <t xml:space="preserve">GLOBUS Mustár </t>
  </si>
  <si>
    <t>DELIKÁT ételízesítő hozzáadott só nélkül</t>
  </si>
  <si>
    <t>KNORR Tyúkhúsleves alap - sószegény</t>
  </si>
  <si>
    <t>KNORR Bolognai Mártás alap hozzáadott só nélkül</t>
  </si>
  <si>
    <t>KNORR Brokkolikrémleves hozzáadott só nélkül</t>
  </si>
  <si>
    <t>KNORR Zellerkrémleves hozzáadott só nélkül</t>
  </si>
  <si>
    <t>DELIKÁT ételízesítő</t>
  </si>
  <si>
    <t xml:space="preserve">KNORR Grill pác és fűszerkeverék </t>
  </si>
  <si>
    <t xml:space="preserve">KNORR Aroma Mix Vajas - finom fűszeres fűszerkeverék zsiradékkal </t>
  </si>
  <si>
    <t xml:space="preserve">KNORR Primerba Bazsalikom </t>
  </si>
  <si>
    <t>KNORR Primerba Pesto</t>
  </si>
  <si>
    <t>KNORR Halászlé alap</t>
  </si>
  <si>
    <t xml:space="preserve">KNORR Alapíz füstölthúsos ételekhez </t>
  </si>
  <si>
    <t>KNORR Gulyásleves alap</t>
  </si>
  <si>
    <t>KNORR Póréhagymakrémleves</t>
  </si>
  <si>
    <t xml:space="preserve">KNORR Fokhagymakrémleves </t>
  </si>
  <si>
    <t xml:space="preserve">KNORR Zöldségkrémleves </t>
  </si>
  <si>
    <t>KNORR Gombakrémleves</t>
  </si>
  <si>
    <t xml:space="preserve">KNORR Daragaluska levesbetét </t>
  </si>
  <si>
    <t xml:space="preserve">KNORR Levesgyöngy </t>
  </si>
  <si>
    <t>KNORR Barna mártás alap</t>
  </si>
  <si>
    <t>KNORR Demi Glace mártás alap</t>
  </si>
  <si>
    <t>KNORR Hollandi mártás alap</t>
  </si>
  <si>
    <t>KNORR Zöldborsmártás alap</t>
  </si>
  <si>
    <t>KNORR Citromos vajmártás alap</t>
  </si>
  <si>
    <t>KNORR Sülthússzaft alap paszta</t>
  </si>
  <si>
    <t xml:space="preserve">KNORR Sambal Manis Chili-szója szósz </t>
  </si>
  <si>
    <t>KNORR Pang Gang Chili-paradicsom szósz</t>
  </si>
  <si>
    <t>KNORR Sunshine Chili-fokhagyma szósz</t>
  </si>
  <si>
    <t xml:space="preserve">KNORR Garde d'Or folyékony hollandi mártás </t>
  </si>
  <si>
    <t xml:space="preserve">KNORR Chilli con Carne alap </t>
  </si>
  <si>
    <t>KNORR Paradicsomos tésztaszósz alap Bolognaihoz és Milánóihoz</t>
  </si>
  <si>
    <t>KNORR Funghi gombás tésztaszósz alap</t>
  </si>
  <si>
    <t>KNORR Burgonyapehely tejes</t>
  </si>
  <si>
    <t xml:space="preserve">KNORR Szalvétagombóc </t>
  </si>
  <si>
    <t xml:space="preserve">KNORR Burgonyapehely </t>
  </si>
  <si>
    <t>KNORR Száritott paradicsom olajban</t>
  </si>
  <si>
    <t>KNORR Ételsűrítő világos ételekhez</t>
  </si>
  <si>
    <t xml:space="preserve">KNORR Maizena Kukoricakeményítő </t>
  </si>
  <si>
    <t xml:space="preserve">CARTE D'OR Tiramisu </t>
  </si>
  <si>
    <t>CARTE D'OR Pannacotta</t>
  </si>
  <si>
    <t>CARTE D'OR Katalán krém</t>
  </si>
  <si>
    <t>CARTE D'OR Kakaó öntet</t>
  </si>
  <si>
    <t xml:space="preserve">CARTE D'OR Erdei gyümölcs öntet </t>
  </si>
  <si>
    <t xml:space="preserve">HELLMANN'S Ezersziget salátaöntet </t>
  </si>
  <si>
    <t xml:space="preserve">HELLMANN'S Mézes mustáros salátaöntet </t>
  </si>
  <si>
    <t xml:space="preserve">HELLMANN'S Caesar salátaöntet </t>
  </si>
  <si>
    <t>HELLMANN'S Majonéz vödrös</t>
  </si>
  <si>
    <t>HELLMANN'S Ketchup vödrös</t>
  </si>
  <si>
    <t>HELLMANN'S Barbecue szósz</t>
  </si>
  <si>
    <t>KNORR Balzsamecetkrém</t>
  </si>
  <si>
    <t>KNORR Balzsamecetkrém 200ml</t>
  </si>
  <si>
    <t>0,2 liter</t>
  </si>
  <si>
    <t>DELIKÁT ételíz. ha.só és ízfok. nélkül</t>
  </si>
  <si>
    <t>56 liter</t>
  </si>
  <si>
    <t>KNORR Zöldségleves alap</t>
  </si>
  <si>
    <t>KNORR Ázsiai termékek</t>
  </si>
  <si>
    <t>WEB EDI megnevezés</t>
  </si>
  <si>
    <t>Adagszám</t>
  </si>
  <si>
    <t>/liter</t>
  </si>
  <si>
    <t>KNORR Allergénmentes termékek ***</t>
  </si>
  <si>
    <t>KNORR Zöldségleves Alap - Allergénmentes</t>
  </si>
  <si>
    <t>300 liter</t>
  </si>
  <si>
    <t>Knorr fűszerkeverékek</t>
  </si>
  <si>
    <t>KNORR Worcester szósz</t>
  </si>
  <si>
    <t>DARABOS</t>
  </si>
  <si>
    <t xml:space="preserve"> KNORR Folyékony ízesítő</t>
  </si>
  <si>
    <t xml:space="preserve">Knorr Roast Umami folyékony ízesítő </t>
  </si>
  <si>
    <t>0,4 liter</t>
  </si>
  <si>
    <t>Knorr Citrus Fresh folyékony ízesítő</t>
  </si>
  <si>
    <t>Knorr Deep Smoke folyékony ízesítő</t>
  </si>
  <si>
    <t xml:space="preserve">1 liter </t>
  </si>
  <si>
    <t xml:space="preserve">KNORR Halászlékocka 60g </t>
  </si>
  <si>
    <t xml:space="preserve">KNORR Csirkehúsleves-kocka 120g </t>
  </si>
  <si>
    <t xml:space="preserve">KNORR Tyúkhúsleveskocka 120g </t>
  </si>
  <si>
    <t xml:space="preserve">KNORR Petr. tyúkhúsleves kocka 120g </t>
  </si>
  <si>
    <t xml:space="preserve">KNORR Marhahúsleves-kocka 120g </t>
  </si>
  <si>
    <t xml:space="preserve">KNORR Erőleveskocka 120g </t>
  </si>
  <si>
    <t xml:space="preserve">KNORR Házias levesalap 112g Tyúk </t>
  </si>
  <si>
    <t xml:space="preserve">KNORR Házias levesalap 112g Marha </t>
  </si>
  <si>
    <t xml:space="preserve">KNORR Házias levesalap 112g Zöldség </t>
  </si>
  <si>
    <t xml:space="preserve">KNORR Zöldségleveskocka 120g </t>
  </si>
  <si>
    <t xml:space="preserve">KNORR Pörköltízesítő-kocka 120g </t>
  </si>
  <si>
    <t xml:space="preserve">KNORR Halászlékocka 120g </t>
  </si>
  <si>
    <t xml:space="preserve">KNORR Tyúkhúsleveskocka 180g </t>
  </si>
  <si>
    <t>8712423038189</t>
  </si>
  <si>
    <t>8712423038158</t>
  </si>
  <si>
    <t>8714100885277</t>
  </si>
  <si>
    <t>8714100884980</t>
  </si>
  <si>
    <t>8711200325047</t>
  </si>
  <si>
    <t>8711200318742</t>
  </si>
  <si>
    <t>8711200318735</t>
  </si>
  <si>
    <t>198 darab</t>
  </si>
  <si>
    <t>KNORR Burgonyapehely 4kg</t>
  </si>
  <si>
    <t>HELLMANNS Mini Ketchup 10ml*198db</t>
  </si>
  <si>
    <t>HELLMANN's Mini Mustár 10ml*198db</t>
  </si>
  <si>
    <t>HELLMANN's Mini Majonéz Real 10ml*198db</t>
  </si>
  <si>
    <t>15</t>
  </si>
  <si>
    <t>8714100848654</t>
  </si>
  <si>
    <t>8714100848623</t>
  </si>
  <si>
    <t>8714100848241</t>
  </si>
  <si>
    <t>8714100848234</t>
  </si>
  <si>
    <t xml:space="preserve">KNORR Tyúkhúsleveskocka 60g </t>
  </si>
  <si>
    <t xml:space="preserve">KNORR Pörköltízesítő-kocka 60g </t>
  </si>
  <si>
    <t xml:space="preserve">KNORR Erőleves kocka 60g </t>
  </si>
  <si>
    <t>HELLMANN'S Vegán Majonéz vödrös</t>
  </si>
  <si>
    <t>KNORR Burgonyapehely</t>
  </si>
  <si>
    <t>KNORR Tyúkhúsleves alap paszta</t>
  </si>
  <si>
    <t>KNORR Marhahúsleves alap paszta</t>
  </si>
  <si>
    <t xml:space="preserve">KNORR Pirított zsemlekocka natúr </t>
  </si>
  <si>
    <t xml:space="preserve">KNORR Pirított zsemlekocka kerti fűszeres - fokhagymás </t>
  </si>
  <si>
    <t>8712100194276</t>
  </si>
  <si>
    <t>8712100471841</t>
  </si>
  <si>
    <t xml:space="preserve"> KNORR Delikát ételízesítõk</t>
  </si>
  <si>
    <t>8710604755306</t>
  </si>
  <si>
    <t>5201080600486</t>
  </si>
  <si>
    <t>5201080205087</t>
  </si>
  <si>
    <t>8712566687558</t>
  </si>
  <si>
    <t>8712566201266</t>
  </si>
  <si>
    <t>8712100180613</t>
  </si>
  <si>
    <t>8712100453373</t>
  </si>
  <si>
    <t>8712100180651</t>
  </si>
  <si>
    <t>8712100453434</t>
  </si>
  <si>
    <t>8710522981979</t>
  </si>
  <si>
    <t>8710522981962</t>
  </si>
  <si>
    <t>18069090</t>
  </si>
  <si>
    <t>8712100129933</t>
  </si>
  <si>
    <t>8712100390548</t>
  </si>
  <si>
    <t>8710522976883</t>
  </si>
  <si>
    <t>8710522976876</t>
  </si>
  <si>
    <t>8712566967513</t>
  </si>
  <si>
    <t>8712566388066</t>
  </si>
  <si>
    <t>8720182138927</t>
  </si>
  <si>
    <t>8720182139207</t>
  </si>
  <si>
    <t>8720182139610</t>
  </si>
  <si>
    <t>KNORR Tyúkhúsleves alap</t>
  </si>
  <si>
    <t>KNORR Tyúkhúsleves alap 16.5kg</t>
  </si>
  <si>
    <t>KNORR Csontleves alap</t>
  </si>
  <si>
    <t>KNORR Tyúkhúslev alap</t>
  </si>
  <si>
    <t>KNORR Marhahúslev alap</t>
  </si>
  <si>
    <t xml:space="preserve">KNORR Marhahúsleves alap </t>
  </si>
  <si>
    <t>KNORR Marhahúsleves alap 3.5kg</t>
  </si>
  <si>
    <t>KNORR Zöldségleves 1.8kg</t>
  </si>
  <si>
    <t>KNORR Sülthússzaft alap paszta 1.4kg</t>
  </si>
  <si>
    <t>KNORR Előfőzött hosszúszemű rizs 5KG</t>
  </si>
  <si>
    <t xml:space="preserve">KNORR Sűrített Paradicsom </t>
  </si>
  <si>
    <t>KNORR Professional Olasz Konzervek</t>
  </si>
  <si>
    <t>KNORR Színes paprikaragu paradicsommal</t>
  </si>
  <si>
    <t>KNORR Hámozott kockázott paradicsom konzerv</t>
  </si>
  <si>
    <t>KNORR Professional Olasz durum száraztészták</t>
  </si>
  <si>
    <t>KNORR Penne Rigate</t>
  </si>
  <si>
    <t>8001080006649</t>
  </si>
  <si>
    <t>KNORR Szójaszósz</t>
  </si>
  <si>
    <t>KNORR Japán Teryaki szósz</t>
  </si>
  <si>
    <t>KNORR Lasagne Grandi</t>
  </si>
  <si>
    <t>KNORR Spagetti</t>
  </si>
  <si>
    <t xml:space="preserve">KNORR Farfalle </t>
  </si>
  <si>
    <t xml:space="preserve">KNORR Fusilli - Orsó </t>
  </si>
  <si>
    <t>CARTE D'OR Vegán csokoládés habalap</t>
  </si>
  <si>
    <t>8001080028504</t>
  </si>
  <si>
    <t>8720182029799</t>
  </si>
  <si>
    <t>8720182029782</t>
  </si>
  <si>
    <t>KNORR Japán Teriyaki szósz 1L</t>
  </si>
  <si>
    <t>KNORR Carbonara tésztaszósz alap</t>
  </si>
  <si>
    <t>8720182308184</t>
  </si>
  <si>
    <t>8720182308078</t>
  </si>
  <si>
    <t>8711200348671</t>
  </si>
  <si>
    <t>9000275782800</t>
  </si>
  <si>
    <t>DELIKÁT ételízesítő ha. só nélk. 3kg</t>
  </si>
  <si>
    <t>DELIKÁT ételíz. ha.só és ízfok. nélk.3kg</t>
  </si>
  <si>
    <t>KNORR Bolognai mártás al. ha.só nélk.2kg</t>
  </si>
  <si>
    <t>KNORR Brokkolikrémleves ha.só nélk. 2kg</t>
  </si>
  <si>
    <t>KNORR Zellerkrémleves ha. só nélk. 2kg</t>
  </si>
  <si>
    <t>KN Zöldségleves Alap-Allergénmentes 3kg</t>
  </si>
  <si>
    <t>DELIKÁT ételízesítő 5kg</t>
  </si>
  <si>
    <t>DELIKÁT ételízesítő 11kg</t>
  </si>
  <si>
    <t>DELIKÁT ételízesítő 20kg</t>
  </si>
  <si>
    <t>KNORR Grill pác és fűszerkeverék 1kg</t>
  </si>
  <si>
    <t>KNORR Aroma Mix Vajas-finom fűsz.1.1kg</t>
  </si>
  <si>
    <t>KNORR Roast Umami foly. ízesítő 400ml</t>
  </si>
  <si>
    <t>KNORR Citrus Fresh foly. ízesítő 400ml</t>
  </si>
  <si>
    <t>KNORR Deep Smoke foly. ízesítő 400ml</t>
  </si>
  <si>
    <t>KNORR Primerba Bazsalikom fűsz. 340g</t>
  </si>
  <si>
    <t>KNORR Primerba Pesto fűsz. 340g</t>
  </si>
  <si>
    <t>KNORR Primerba Vörös Pesto 340g</t>
  </si>
  <si>
    <t>KNORR Tyúkhúsleves alap paszta 1kg</t>
  </si>
  <si>
    <t>KNORR Zöldségleves alap 1kg</t>
  </si>
  <si>
    <t>KNORR Halászlé alap 0.65kg</t>
  </si>
  <si>
    <t>KNORR Alapíz füstölthúsos ételekhez 1kg</t>
  </si>
  <si>
    <t>KNORR Gulyásleves alap 3kg</t>
  </si>
  <si>
    <t>KNORR Tyúkhúsleves alap 3.5kg</t>
  </si>
  <si>
    <t>KNORR Marhahúsleves alap 16.5kg</t>
  </si>
  <si>
    <t>KNORR Csontleves alap 15kg</t>
  </si>
  <si>
    <t>KNORR Gombakrémleves 2kg</t>
  </si>
  <si>
    <t>KNORR Levesgyöngy 1kg</t>
  </si>
  <si>
    <t>KNORR Pirított zsemlekocka natúr 0.7kg</t>
  </si>
  <si>
    <t>KNORR Pir.zskocka kerti fűsz-fokh 0.7kg</t>
  </si>
  <si>
    <t>KNORR Demi Glace mártás alap 1.1kg</t>
  </si>
  <si>
    <t>KNORR Hollandi mártás alap 1kg</t>
  </si>
  <si>
    <t>KNORR Citromos vajmártás alap 0.8kg</t>
  </si>
  <si>
    <t>KNORR Worchester szósz 1.125kg</t>
  </si>
  <si>
    <t>KNORR Szójaszósz 1.3kg</t>
  </si>
  <si>
    <t>KNORR Garde d'Or folyékony sajtmártás</t>
  </si>
  <si>
    <t>KNORR Garde d`Or folyékony sajtmártás 1L</t>
  </si>
  <si>
    <t>KNORR Chilli con Carne alap 1.2kg</t>
  </si>
  <si>
    <t>KNORR Carbonara tésztaszósz alap 1kg</t>
  </si>
  <si>
    <t>KNORR Bolognai mártás alap 1kg</t>
  </si>
  <si>
    <t>KNORR Funghi gombás tésztaszósz 1kg</t>
  </si>
  <si>
    <t>KNORR Burgonyapehely tejjel 4kg</t>
  </si>
  <si>
    <t>KNORR Szalvétagombóc 5kg</t>
  </si>
  <si>
    <t>KNORR Burgonyapehely 20kg</t>
  </si>
  <si>
    <t>KNORR Előfőzött hosszúszemű rizs 5kg</t>
  </si>
  <si>
    <t>KNORR Paradicsompüré 4.5kg</t>
  </si>
  <si>
    <t xml:space="preserve">KNORR Paprikaragu konzerv 2.6kg </t>
  </si>
  <si>
    <t>KNORR Hám-kock.parad. konz. 2.55kg</t>
  </si>
  <si>
    <t>KNORR Száritott par.olajban 0.75kg</t>
  </si>
  <si>
    <t>KNORR Spaghetti tészta 3kg</t>
  </si>
  <si>
    <t>KNORR Penne tészta 3kg</t>
  </si>
  <si>
    <t>KNORR Farfalle tészta 3kg</t>
  </si>
  <si>
    <t>KNORR Orsó tészta 3kg</t>
  </si>
  <si>
    <t>KNORR Lasagne Grandi tészta 5kg</t>
  </si>
  <si>
    <t>KNORR Ételsűrítő világos ételekhez 1kg</t>
  </si>
  <si>
    <t>KNORR Maizena Kukoricakeményítő 2.5kg</t>
  </si>
  <si>
    <t>CARTE D'OR Tiramisu alap 2x245g</t>
  </si>
  <si>
    <t>CARTE D'OR Katalán krém alap 3x172g</t>
  </si>
  <si>
    <t>CARTE D'OR Vegán csokoládés habalap 3x300g</t>
  </si>
  <si>
    <t>CARTE D'OR Édesfelfújt alap 3kg</t>
  </si>
  <si>
    <t>CARTE D'OR Kakaó öntet 1kg</t>
  </si>
  <si>
    <t>CARTE D'OR Erdei gyümölcs öntet 1kg</t>
  </si>
  <si>
    <t>GLOBUS Mustár 5.5kg</t>
  </si>
  <si>
    <t>GLOBUS Ketchup 5kg</t>
  </si>
  <si>
    <t>HELLMANN'S Mini Ketchup 198x10ml</t>
  </si>
  <si>
    <t>HELLMANN'S Mini Mustár 198x10ml</t>
  </si>
  <si>
    <t>HELLMANN'S Mini Majonéz Real 198x10ml</t>
  </si>
  <si>
    <t>HELLMANN'S Ezersziget salátaöntet 1L</t>
  </si>
  <si>
    <t>HELLMANN'S Caesar salátaöntet 1L</t>
  </si>
  <si>
    <t>HELLMANN'S Ketchup 5kg</t>
  </si>
  <si>
    <t>HELLMANN'S Barbecue 4.8kg</t>
  </si>
  <si>
    <t>NETA</t>
  </si>
  <si>
    <t>8711200803118</t>
  </si>
  <si>
    <t>8714100443842</t>
  </si>
  <si>
    <t>8712100968334</t>
  </si>
  <si>
    <t>8711200803422</t>
  </si>
  <si>
    <t>8711200513796</t>
  </si>
  <si>
    <t>8711200803453</t>
  </si>
  <si>
    <t>8711200513833</t>
  </si>
  <si>
    <t>8711200803484</t>
  </si>
  <si>
    <t>8711200513970</t>
  </si>
  <si>
    <t>8711200728398</t>
  </si>
  <si>
    <t>8712566441778</t>
  </si>
  <si>
    <t>ÚJ CIKKSZÁM</t>
  </si>
  <si>
    <t>5900300539154</t>
  </si>
  <si>
    <t>5900300549153</t>
  </si>
  <si>
    <t>8711200392216</t>
  </si>
  <si>
    <t>8711200392209</t>
  </si>
  <si>
    <t>8711200392292</t>
  </si>
  <si>
    <t>8711200392285</t>
  </si>
  <si>
    <t>8711200392377</t>
  </si>
  <si>
    <t>8711200392360</t>
  </si>
  <si>
    <t>8711100447344</t>
  </si>
  <si>
    <t>8711100647348</t>
  </si>
  <si>
    <t>8711100447412</t>
  </si>
  <si>
    <t>8711100647416</t>
  </si>
  <si>
    <t>8711200721610</t>
  </si>
  <si>
    <t>8712566365531</t>
  </si>
  <si>
    <t>8712566963041</t>
  </si>
  <si>
    <t>8712566383573</t>
  </si>
  <si>
    <t>4007801304869</t>
  </si>
  <si>
    <t>4007801104865</t>
  </si>
  <si>
    <t>5996358033805</t>
  </si>
  <si>
    <t>5996358033812</t>
  </si>
  <si>
    <t>5996358046348</t>
  </si>
  <si>
    <t>5996358046355</t>
  </si>
  <si>
    <t>5996358033836</t>
  </si>
  <si>
    <t>8712566928675</t>
  </si>
  <si>
    <t>8720182173416</t>
  </si>
  <si>
    <t>8712566922246</t>
  </si>
  <si>
    <t>5996358034048</t>
  </si>
  <si>
    <t>4007801304456</t>
  </si>
  <si>
    <t>4007801104452</t>
  </si>
  <si>
    <t>5996358046515</t>
  </si>
  <si>
    <t>5996358046522</t>
  </si>
  <si>
    <t>5900300519910</t>
  </si>
  <si>
    <t>5900300519903</t>
  </si>
  <si>
    <t>8593838940744</t>
  </si>
  <si>
    <t>8593838940751</t>
  </si>
  <si>
    <t>5900300519934</t>
  </si>
  <si>
    <t>5900300519927</t>
  </si>
  <si>
    <t>8712566730742</t>
  </si>
  <si>
    <t>8712566224241</t>
  </si>
  <si>
    <t>8712566670833</t>
  </si>
  <si>
    <t>8712566191437</t>
  </si>
  <si>
    <t>8712566784608</t>
  </si>
  <si>
    <t>8712566248681</t>
  </si>
  <si>
    <t>8712100978463</t>
  </si>
  <si>
    <t>8712100662058</t>
  </si>
  <si>
    <t>8712100979293</t>
  </si>
  <si>
    <t>8712100662294</t>
  </si>
  <si>
    <t>8712100980404</t>
  </si>
  <si>
    <t>8712100665639</t>
  </si>
  <si>
    <t>8711200382125</t>
  </si>
  <si>
    <t>8711200382132</t>
  </si>
  <si>
    <t>8712423007048</t>
  </si>
  <si>
    <t>8712423007031</t>
  </si>
  <si>
    <t>8710847305306</t>
  </si>
  <si>
    <t>8710847305313</t>
  </si>
  <si>
    <t>8712566661220</t>
  </si>
  <si>
    <t>8712566187706</t>
  </si>
  <si>
    <t>5900300591091</t>
  </si>
  <si>
    <t>5900300591060</t>
  </si>
  <si>
    <t>8712100195389</t>
  </si>
  <si>
    <t>9000275527609</t>
  </si>
  <si>
    <t>8711200332250</t>
  </si>
  <si>
    <t>5900300516889</t>
  </si>
  <si>
    <t>5900300516872</t>
  </si>
  <si>
    <t>8711100448334</t>
  </si>
  <si>
    <t>8711100648338</t>
  </si>
  <si>
    <t>8712100968686</t>
  </si>
  <si>
    <t>8712100642180</t>
  </si>
  <si>
    <t>8710447818596</t>
  </si>
  <si>
    <t>8712100856907</t>
  </si>
  <si>
    <t>5900300539222</t>
  </si>
  <si>
    <t>5900300549221</t>
  </si>
  <si>
    <t>8711100662808</t>
  </si>
  <si>
    <t>9000275801402</t>
  </si>
  <si>
    <t>9000275801419</t>
  </si>
  <si>
    <t>8001080128501</t>
  </si>
  <si>
    <t>8714100732496</t>
  </si>
  <si>
    <t>5900300590650</t>
  </si>
  <si>
    <t>8711200449774</t>
  </si>
  <si>
    <t>8711200449736</t>
  </si>
  <si>
    <t>8711200449767</t>
  </si>
  <si>
    <t>8710522851753</t>
  </si>
  <si>
    <t>8710522851746</t>
  </si>
  <si>
    <t>8710522854242</t>
  </si>
  <si>
    <t>8710522854211</t>
  </si>
  <si>
    <t>8710522854778</t>
  </si>
  <si>
    <t>8710522854723</t>
  </si>
  <si>
    <t>8717163795088</t>
  </si>
  <si>
    <t>5201080601018</t>
  </si>
  <si>
    <t>5201080212214</t>
  </si>
  <si>
    <t>8000860007760</t>
  </si>
  <si>
    <t>8000860007715</t>
  </si>
  <si>
    <t>15996358011961</t>
  </si>
  <si>
    <t>5996358014187</t>
  </si>
  <si>
    <t>8711200360796</t>
  </si>
  <si>
    <t>8711200360772</t>
  </si>
  <si>
    <t>8720182282064</t>
  </si>
  <si>
    <t>8720182282057</t>
  </si>
  <si>
    <t>8720182589330</t>
  </si>
  <si>
    <t>8720182589323</t>
  </si>
  <si>
    <t>8720182589705</t>
  </si>
  <si>
    <t>8720182589699</t>
  </si>
  <si>
    <t>8712566968398</t>
  </si>
  <si>
    <t>8712566388677</t>
  </si>
  <si>
    <t>21069098</t>
  </si>
  <si>
    <t>KNORR Primerba Vörös Pesto szósz</t>
  </si>
  <si>
    <t>8711100447337</t>
  </si>
  <si>
    <t>8711100647331</t>
  </si>
  <si>
    <t>KNORR Tyúkhúsleves alap 900g</t>
  </si>
  <si>
    <t>24</t>
  </si>
  <si>
    <t>8722700535874</t>
  </si>
  <si>
    <t>8722700165910</t>
  </si>
  <si>
    <t>KNORR Csontleves alap 7kg</t>
  </si>
  <si>
    <t>5996358034031</t>
  </si>
  <si>
    <t>KNORR Póréhagymakrémleves 0.7kg</t>
  </si>
  <si>
    <t>8711200835829</t>
  </si>
  <si>
    <t>8711200539970</t>
  </si>
  <si>
    <t>KNORR Fokhagymakrémleves 2.7kg</t>
  </si>
  <si>
    <t>8712100161308</t>
  </si>
  <si>
    <t>8712100427336</t>
  </si>
  <si>
    <t>KNORR Daragaluska levesbetét 3kg</t>
  </si>
  <si>
    <t>8720182975225</t>
  </si>
  <si>
    <t>19019099</t>
  </si>
  <si>
    <t>KNORR Barnamártás alap 1kg</t>
  </si>
  <si>
    <t>8712566780570</t>
  </si>
  <si>
    <t>8712566246410</t>
  </si>
  <si>
    <t>KNORR Sajtmártás</t>
  </si>
  <si>
    <t>KNORR Sajtmártás 1.17kg</t>
  </si>
  <si>
    <t>8712566817610</t>
  </si>
  <si>
    <t>8712566265961</t>
  </si>
  <si>
    <t>5704066330105</t>
  </si>
  <si>
    <t>5719642330103</t>
  </si>
  <si>
    <t>CARTE D'OR Panna Cotta alap 2x260g</t>
  </si>
  <si>
    <t>8720182780508</t>
  </si>
  <si>
    <t>8720182780478</t>
  </si>
  <si>
    <t>CARTE D'OR Sóskaramellás öntet</t>
  </si>
  <si>
    <t>CARTE D'OR Sóskaramellás öntet 1kg</t>
  </si>
  <si>
    <t>HELLMANN'S Mézes must. salátaöntet 1L</t>
  </si>
  <si>
    <t>HELLMANN'S Majonéz 4.7kg</t>
  </si>
  <si>
    <t>HELLMANN'S Vegán Majonéz 2.95kg</t>
  </si>
  <si>
    <t>KNORR Gyümölcslevesek</t>
  </si>
  <si>
    <t>8720182793997</t>
  </si>
  <si>
    <t>8720182793980</t>
  </si>
  <si>
    <t>8720182817747</t>
  </si>
  <si>
    <t>8720182817730</t>
  </si>
  <si>
    <t>8710604744409</t>
  </si>
  <si>
    <t>8710604744393</t>
  </si>
  <si>
    <t>8712566694853</t>
  </si>
  <si>
    <t>5996358005666</t>
  </si>
  <si>
    <t>8712566694921</t>
  </si>
  <si>
    <t>5996358005680</t>
  </si>
  <si>
    <t>KIFUTÓ CIKKSZÁM</t>
  </si>
  <si>
    <t>8720182983480</t>
  </si>
  <si>
    <t>KNORR Garde d`Or folyékony zöldborsmártás</t>
  </si>
  <si>
    <t>KNORR Garde d`Or foly. zöldborsmártás 1L</t>
  </si>
  <si>
    <t>8720182846051</t>
  </si>
  <si>
    <t>8720182845832</t>
  </si>
  <si>
    <t>21039090</t>
  </si>
  <si>
    <t>8720182521491</t>
  </si>
  <si>
    <t>8720182521460</t>
  </si>
  <si>
    <t>DELIKÁT ételízesítő 2kg</t>
  </si>
  <si>
    <t>8720182137272</t>
  </si>
  <si>
    <t>8720182137265</t>
  </si>
  <si>
    <t>8721201969577</t>
  </si>
  <si>
    <t>8721201969546</t>
  </si>
  <si>
    <t>8721201974915</t>
  </si>
  <si>
    <t>8721201974854</t>
  </si>
  <si>
    <t>8721201963049</t>
  </si>
  <si>
    <t>8721201962837</t>
  </si>
  <si>
    <t>KNORR Linguine</t>
  </si>
  <si>
    <t>KNORR Linguine tészta 3kg</t>
  </si>
  <si>
    <t>8721201969522</t>
  </si>
  <si>
    <t>8000920828434</t>
  </si>
  <si>
    <t>GLOBUS Majonéz 5kg</t>
  </si>
  <si>
    <t>8721201974724</t>
  </si>
  <si>
    <t>KNORR Barnamártás alap (gl. és lak.ment.)</t>
  </si>
  <si>
    <t>KN Barnamártás alap (gl. és lak.ment.) 3,75kg</t>
  </si>
  <si>
    <t>8711200347926</t>
  </si>
  <si>
    <t>KNORR Sószegény Marhahúsleves alap Laktóz- és Gluténmentes</t>
  </si>
  <si>
    <t>KN Sószegény Marhahúsleves alap Laktóz- és Gluténmentes 0.9kg</t>
  </si>
  <si>
    <t>8712566922253</t>
  </si>
  <si>
    <t>KNORR Zöldborsmártás alap 0.66kg</t>
  </si>
  <si>
    <t>8721201947957</t>
  </si>
  <si>
    <t>8721201947940</t>
  </si>
  <si>
    <t>KNORR Marhahúsleves-kocka 180g</t>
  </si>
  <si>
    <t>GLOBUS Majonéz 735g</t>
  </si>
  <si>
    <t>8721201903984</t>
  </si>
  <si>
    <t>8721201903960</t>
  </si>
  <si>
    <t>8593838918118</t>
  </si>
  <si>
    <t>8593838918125</t>
  </si>
  <si>
    <t>8721317739927</t>
  </si>
  <si>
    <t>8721317739897</t>
  </si>
  <si>
    <t>8720182739117</t>
  </si>
  <si>
    <t>8720182739100</t>
  </si>
  <si>
    <t>8721201906343</t>
  </si>
  <si>
    <t>8721201906305</t>
  </si>
  <si>
    <t>8720182197917</t>
  </si>
  <si>
    <t>8720182197870</t>
  </si>
  <si>
    <t>8720182822574</t>
  </si>
  <si>
    <t>8720182822567</t>
  </si>
  <si>
    <t>8721201952647</t>
  </si>
  <si>
    <t>8721201952630</t>
  </si>
  <si>
    <t>8721201954313</t>
  </si>
  <si>
    <t>8721201954306</t>
  </si>
  <si>
    <t>64986631</t>
  </si>
  <si>
    <t>KNORR Sószegény Tyúkhúsleves alap Laktóz- és Gluténmentes</t>
  </si>
  <si>
    <t>KN Sószegény Tyúkhúsleves alap Laktóz- és Gluténmentes 0.9kg</t>
  </si>
  <si>
    <t>8720182495105</t>
  </si>
  <si>
    <t>8720182495099</t>
  </si>
  <si>
    <t>KNORR Pörkölt és gulyás alap</t>
  </si>
  <si>
    <t>KNORR Pörkölt és gulyás alap 1kg</t>
  </si>
  <si>
    <t>8721317720277</t>
  </si>
  <si>
    <t>8721317720260</t>
  </si>
  <si>
    <t>12</t>
  </si>
  <si>
    <t>18</t>
  </si>
  <si>
    <t xml:space="preserve">DELIKÁT Ételízesítő 1kg jódozott </t>
  </si>
  <si>
    <t>GLOBUS Mustár 500g flakonos</t>
  </si>
  <si>
    <t xml:space="preserve">GLOBUS Klasszikus ízű Mustár 720g flakonos </t>
  </si>
  <si>
    <t>GLOBUS Ketchup 840g flakonos</t>
  </si>
  <si>
    <t xml:space="preserve">HELLMANN'S Majonéz 432g Light flakonos </t>
  </si>
  <si>
    <t xml:space="preserve">HELLMANN'S Majonéz 404g flakonos </t>
  </si>
  <si>
    <t>HELLMANN'S Majonéz 408g Vegán</t>
  </si>
  <si>
    <t>HELLMANN'S Mézes BBQ szósz 250ML</t>
  </si>
  <si>
    <t>HELLMANN's Cheddar szósz 250ml</t>
  </si>
  <si>
    <t>HELLMANN'S Burger szósz 250ML</t>
  </si>
  <si>
    <t>HELLMANN'S Chilis szósz 250ML</t>
  </si>
  <si>
    <t>HELLMANN'S Fokhagymás szósz 260g</t>
  </si>
  <si>
    <t>HELLMANN’S Csípős mexikói szósz 266g</t>
  </si>
  <si>
    <t>HELLMANN'S Avokádós szósz 250ML</t>
  </si>
  <si>
    <t>HELLMANN'S Édes-savanyú szósz 280g</t>
  </si>
  <si>
    <t>HELLMANN'S Tzatziki-jellegű szósz 258g</t>
  </si>
  <si>
    <t>HELLMANN’S Mustárszósz 257g</t>
  </si>
  <si>
    <t>HELLMANN'S BBQ szósz 285g flakonos</t>
  </si>
  <si>
    <t>HELLMANNS Chunky burger szósz 258g</t>
  </si>
  <si>
    <t>HELLMANN'S Extra Chili szósz 250g</t>
  </si>
  <si>
    <t>HELLMANN’S Uborkás tartárszósz 251g</t>
  </si>
  <si>
    <t>HELLMANNS Édes-chili szósz 263g</t>
  </si>
  <si>
    <t>KNORR Meggyleves 56g</t>
  </si>
  <si>
    <t>KNORR Görög Gyümölcsleves 54g</t>
  </si>
  <si>
    <t>KNORR Sószegény Zöldségleves alap Laktóz- és Gluténmentes</t>
  </si>
  <si>
    <t>KN Sószegény Zöldségleves alap Laktóz- és Gluténmentes 0.9kg</t>
  </si>
  <si>
    <t>ÚJ TERMÉK</t>
  </si>
  <si>
    <t>8720182498199</t>
  </si>
  <si>
    <t>8720182498175</t>
  </si>
  <si>
    <t>KNORR Spárgakrémleves</t>
  </si>
  <si>
    <t>KNORR Spárgakrémleves 1.05kg</t>
  </si>
  <si>
    <t>8711200897032</t>
  </si>
  <si>
    <t>8711200599509</t>
  </si>
  <si>
    <t>KNORR Zöldborsókrémleves</t>
  </si>
  <si>
    <t>KNORR Zöldborsókrémleves 2.7kg</t>
  </si>
  <si>
    <t>8712100169939</t>
  </si>
  <si>
    <t>8712100439308</t>
  </si>
  <si>
    <t>KNORR Ételsűrítő sötét ételekhez</t>
  </si>
  <si>
    <t>KNORR Ételsűrítő sötét ételekhez 1kg</t>
  </si>
  <si>
    <t>8711100437031</t>
  </si>
  <si>
    <t>8711100637035</t>
  </si>
  <si>
    <t xml:space="preserve"> KNORR Leveskockák</t>
  </si>
  <si>
    <t>GLOBUS Dresszingek</t>
  </si>
  <si>
    <t>Hellmann's Dresszingek</t>
  </si>
  <si>
    <t>Hellmann's XL Dresszingek</t>
  </si>
  <si>
    <t>HELLMANN'S Majonéz Tasty 411g</t>
  </si>
  <si>
    <t>HELLMANN'S Cheddar XL 430g</t>
  </si>
  <si>
    <t>HELLMANN'S Chunky Burger XL 434g</t>
  </si>
  <si>
    <t>HELLMANN'S BBQ XL 495g</t>
  </si>
  <si>
    <t>8721317715631</t>
  </si>
  <si>
    <t>8721317715624</t>
  </si>
  <si>
    <t>8721201959615</t>
  </si>
  <si>
    <t>8721201959608</t>
  </si>
  <si>
    <t>8721317797309</t>
  </si>
  <si>
    <t>8721317797279</t>
  </si>
  <si>
    <t>8721317701559</t>
  </si>
  <si>
    <t>8721317701511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</si>
</sst>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F_t_-;\-* #,##0.00\ _F_t_-;_-* &quot;-&quot;??\ _F_t_-;_-@_-"/>
    <numFmt numFmtId="165" formatCode="_-* #,##0.0_-;\-* #,##0.0_-;_-* &quot;-&quot;??_-;_-@_-"/>
    <numFmt numFmtId="166" formatCode="_-* #,##0_-;\-* #,##0_-;_-* &quot;-&quot;??_-;_-@_-"/>
    <numFmt numFmtId="167" formatCode="0.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Unilever DIN Offc Pro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u/>
      <sz val="11"/>
      <color theme="1"/>
      <name val="Calibri"/>
      <family val="2"/>
      <scheme val="minor"/>
    </font>
    <font>
      <b/>
      <sz val="10"/>
      <name val="Unilever DIN Offc Pro"/>
      <family val="2"/>
    </font>
    <font>
      <b/>
      <u/>
      <sz val="12"/>
      <color theme="1"/>
      <name val="Calibri"/>
      <family val="2"/>
      <scheme val="minor"/>
    </font>
    <font>
      <sz val="10"/>
      <color rgb="FFFF0000"/>
      <name val="Unilever DIN Offc Pro"/>
      <family val="2"/>
    </font>
    <font>
      <sz val="10"/>
      <name val="MS Sans Serif"/>
      <family val="2"/>
      <charset val="238"/>
    </font>
    <font>
      <sz val="11"/>
      <name val="Unilever DIN Offc Pro"/>
      <family val="2"/>
    </font>
    <font>
      <sz val="11"/>
      <color theme="1"/>
      <name val="Unilever DIN Offc Pro"/>
      <family val="2"/>
    </font>
    <font>
      <b/>
      <sz val="11"/>
      <color theme="1"/>
      <name val="Unilever DIN Offc Pro"/>
      <family val="2"/>
    </font>
    <font>
      <b/>
      <sz val="11"/>
      <color rgb="FFFF0000"/>
      <name val="Unilever DIN Offc Pro"/>
      <family val="2"/>
    </font>
    <font>
      <b/>
      <sz val="11"/>
      <name val="Unilever DIN Offc Pro"/>
      <family val="2"/>
    </font>
    <font>
      <b/>
      <sz val="10"/>
      <color rgb="FFFF0000"/>
      <name val="Unilever DIN Offc Pro"/>
      <family val="2"/>
    </font>
    <font>
      <b/>
      <sz val="11"/>
      <color theme="1"/>
      <name val="Calibri"/>
      <family val="2"/>
      <scheme val="minor"/>
    </font>
    <font>
      <i/>
      <sz val="11"/>
      <name val="Unilever DIN Offc Pro"/>
      <family val="2"/>
    </font>
    <font>
      <b/>
      <i/>
      <sz val="11"/>
      <color indexed="18"/>
      <name val="Unilever DIN Offc Pro"/>
      <family val="2"/>
    </font>
    <font>
      <sz val="12"/>
      <name val="Unilever DIN Offc Pro"/>
      <family val="2"/>
    </font>
    <font>
      <sz val="11"/>
      <color rgb="FFFF0000"/>
      <name val="Unilever DIN Offc Pro"/>
      <family val="2"/>
    </font>
    <font>
      <b/>
      <i/>
      <sz val="11"/>
      <color rgb="FFFF0000"/>
      <name val="Unilever DIN Offc Pro"/>
      <family val="2"/>
    </font>
    <font>
      <i/>
      <sz val="11"/>
      <color theme="1"/>
      <name val="Unilever DIN Offc Pro"/>
      <family val="2"/>
    </font>
    <font>
      <sz val="11"/>
      <color indexed="16"/>
      <name val="Unilever DIN Offc Pro"/>
      <family val="2"/>
    </font>
    <font>
      <b/>
      <i/>
      <u/>
      <sz val="11"/>
      <color indexed="16"/>
      <name val="Unilever DIN Offc Pro"/>
      <family val="2"/>
    </font>
    <font>
      <sz val="11"/>
      <color indexed="8"/>
      <name val="Unilever DIN Offc Pro"/>
      <family val="2"/>
    </font>
    <font>
      <b/>
      <i/>
      <u/>
      <sz val="11"/>
      <color theme="1"/>
      <name val="Unilever DIN Offc Pro"/>
      <family val="2"/>
    </font>
    <font>
      <sz val="12"/>
      <color indexed="8"/>
      <name val="Unilever DIN Offc Pro"/>
      <family val="2"/>
    </font>
    <font>
      <b/>
      <i/>
      <u/>
      <sz val="11"/>
      <name val="Unilever DIN Offc Pro"/>
      <family val="2"/>
    </font>
    <font>
      <sz val="10"/>
      <name val="MS Sans Serif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99"/>
        <bgColor rgb="FFFFC000"/>
      </patternFill>
    </fill>
    <fill>
      <patternFill patternType="solid">
        <fgColor indexed="22"/>
        <bgColor indexed="31"/>
      </patternFill>
    </fill>
    <fill>
      <patternFill patternType="solid">
        <fgColor theme="3" tint="0.59999389629810485"/>
        <bgColor rgb="FFFFC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C000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rgb="FFFFC000"/>
      </patternFill>
    </fill>
    <fill>
      <patternFill patternType="solid">
        <fgColor rgb="FFFF9900"/>
        <bgColor indexed="9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9" fillId="0" borderId="0"/>
  </cellStyleXfs>
  <cellXfs count="208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7" xfId="0" applyBorder="1"/>
    <xf numFmtId="0" fontId="0" fillId="0" borderId="8" xfId="0" applyBorder="1"/>
    <xf numFmtId="0" fontId="2" fillId="5" borderId="9" xfId="0" applyFont="1" applyFill="1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2" fillId="0" borderId="1" xfId="0" applyFont="1" applyBorder="1"/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13" borderId="9" xfId="0" applyFont="1" applyFill="1" applyBorder="1"/>
    <xf numFmtId="0" fontId="11" fillId="0" borderId="0" xfId="0" applyFont="1"/>
    <xf numFmtId="0" fontId="6" fillId="0" borderId="2" xfId="0" applyFont="1" applyBorder="1" applyAlignment="1">
      <alignment wrapText="1"/>
    </xf>
    <xf numFmtId="9" fontId="11" fillId="6" borderId="1" xfId="2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1" fillId="8" borderId="0" xfId="0" applyFont="1" applyFill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1" fillId="0" borderId="1" xfId="0" applyFont="1" applyBorder="1"/>
    <xf numFmtId="0" fontId="11" fillId="0" borderId="6" xfId="0" applyFont="1" applyBorder="1"/>
    <xf numFmtId="0" fontId="0" fillId="0" borderId="9" xfId="0" applyBorder="1"/>
    <xf numFmtId="166" fontId="2" fillId="14" borderId="1" xfId="1" applyNumberFormat="1" applyFont="1" applyFill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2" fillId="0" borderId="9" xfId="0" applyFont="1" applyBorder="1"/>
    <xf numFmtId="0" fontId="2" fillId="6" borderId="9" xfId="0" applyFont="1" applyFill="1" applyBorder="1"/>
    <xf numFmtId="0" fontId="7" fillId="0" borderId="1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9" fontId="2" fillId="0" borderId="0" xfId="3" applyFont="1" applyFill="1" applyBorder="1" applyAlignment="1" applyProtection="1">
      <alignment horizontal="center" vertical="center"/>
    </xf>
    <xf numFmtId="0" fontId="12" fillId="0" borderId="9" xfId="0" applyFont="1" applyBorder="1"/>
    <xf numFmtId="0" fontId="10" fillId="7" borderId="1" xfId="0" applyFont="1" applyFill="1" applyBorder="1"/>
    <xf numFmtId="0" fontId="2" fillId="5" borderId="1" xfId="0" applyFont="1" applyFill="1" applyBorder="1" applyAlignment="1" applyProtection="1">
      <alignment horizontal="center"/>
      <protection locked="0"/>
    </xf>
    <xf numFmtId="0" fontId="11" fillId="5" borderId="5" xfId="0" applyFont="1" applyFill="1" applyBorder="1" applyProtection="1">
      <protection locked="0"/>
    </xf>
    <xf numFmtId="9" fontId="11" fillId="6" borderId="1" xfId="2" applyFont="1" applyFill="1" applyBorder="1" applyAlignment="1" applyProtection="1">
      <alignment horizontal="center"/>
      <protection locked="0"/>
    </xf>
    <xf numFmtId="0" fontId="2" fillId="12" borderId="16" xfId="0" applyFont="1" applyFill="1" applyBorder="1" applyAlignment="1" applyProtection="1">
      <alignment horizontal="left"/>
      <protection locked="0"/>
    </xf>
    <xf numFmtId="14" fontId="2" fillId="4" borderId="16" xfId="0" applyNumberFormat="1" applyFont="1" applyFill="1" applyBorder="1" applyAlignment="1" applyProtection="1">
      <alignment horizontal="left"/>
      <protection locked="0"/>
    </xf>
    <xf numFmtId="166" fontId="2" fillId="2" borderId="1" xfId="1" applyNumberFormat="1" applyFont="1" applyFill="1" applyBorder="1" applyAlignment="1" applyProtection="1">
      <alignment horizontal="center"/>
      <protection locked="0"/>
    </xf>
    <xf numFmtId="0" fontId="2" fillId="11" borderId="1" xfId="0" applyFont="1" applyFill="1" applyBorder="1" applyProtection="1">
      <protection hidden="1"/>
    </xf>
    <xf numFmtId="0" fontId="2" fillId="5" borderId="16" xfId="0" applyFont="1" applyFill="1" applyBorder="1" applyAlignment="1">
      <alignment horizontal="left"/>
    </xf>
    <xf numFmtId="14" fontId="2" fillId="6" borderId="16" xfId="0" applyNumberFormat="1" applyFont="1" applyFill="1" applyBorder="1" applyAlignment="1">
      <alignment horizontal="left"/>
    </xf>
    <xf numFmtId="1" fontId="10" fillId="7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14" fontId="2" fillId="5" borderId="16" xfId="0" applyNumberFormat="1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165" fontId="10" fillId="0" borderId="0" xfId="1" applyNumberFormat="1" applyFont="1" applyProtection="1"/>
    <xf numFmtId="0" fontId="10" fillId="0" borderId="0" xfId="0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17" fontId="17" fillId="0" borderId="0" xfId="0" applyNumberFormat="1" applyFont="1" applyAlignment="1">
      <alignment vertical="center" wrapText="1"/>
    </xf>
    <xf numFmtId="17" fontId="17" fillId="0" borderId="0" xfId="0" applyNumberFormat="1" applyFont="1" applyAlignment="1">
      <alignment horizontal="center" vertical="center" wrapText="1"/>
    </xf>
    <xf numFmtId="166" fontId="10" fillId="0" borderId="0" xfId="1" applyNumberFormat="1" applyFont="1" applyFill="1" applyAlignment="1" applyProtection="1">
      <alignment horizontal="right"/>
    </xf>
    <xf numFmtId="166" fontId="10" fillId="0" borderId="0" xfId="1" applyNumberFormat="1" applyFont="1" applyFill="1" applyAlignment="1" applyProtection="1">
      <alignment horizontal="right" wrapText="1"/>
    </xf>
    <xf numFmtId="165" fontId="10" fillId="0" borderId="0" xfId="1" applyNumberFormat="1" applyFont="1" applyFill="1" applyAlignment="1" applyProtection="1">
      <alignment wrapText="1"/>
    </xf>
    <xf numFmtId="0" fontId="16" fillId="0" borderId="0" xfId="0" applyFont="1" applyAlignment="1">
      <alignment horizontal="center"/>
    </xf>
    <xf numFmtId="166" fontId="20" fillId="0" borderId="0" xfId="1" applyNumberFormat="1" applyFont="1" applyFill="1" applyAlignment="1" applyProtection="1">
      <alignment horizontal="left" wrapText="1"/>
    </xf>
    <xf numFmtId="0" fontId="2" fillId="0" borderId="1" xfId="0" applyFont="1" applyBorder="1" applyProtection="1">
      <protection locked="0"/>
    </xf>
    <xf numFmtId="1" fontId="11" fillId="0" borderId="1" xfId="0" applyNumberFormat="1" applyFont="1" applyBorder="1" applyAlignment="1" applyProtection="1">
      <alignment horizontal="center"/>
      <protection locked="0"/>
    </xf>
    <xf numFmtId="0" fontId="11" fillId="0" borderId="1" xfId="0" applyFont="1" applyBorder="1" applyProtection="1">
      <protection locked="0"/>
    </xf>
    <xf numFmtId="166" fontId="2" fillId="14" borderId="1" xfId="1" applyNumberFormat="1" applyFont="1" applyFill="1" applyBorder="1" applyAlignment="1" applyProtection="1">
      <alignment horizontal="left"/>
      <protection locked="0"/>
    </xf>
    <xf numFmtId="0" fontId="22" fillId="0" borderId="0" xfId="0" applyFont="1"/>
    <xf numFmtId="0" fontId="11" fillId="0" borderId="0" xfId="0" applyFont="1" applyAlignment="1">
      <alignment wrapText="1"/>
    </xf>
    <xf numFmtId="0" fontId="10" fillId="0" borderId="1" xfId="5" applyFont="1" applyBorder="1" applyAlignment="1">
      <alignment horizontal="center"/>
    </xf>
    <xf numFmtId="0" fontId="10" fillId="0" borderId="1" xfId="5" applyFont="1" applyBorder="1"/>
    <xf numFmtId="1" fontId="10" fillId="0" borderId="1" xfId="5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9" fontId="11" fillId="0" borderId="1" xfId="0" applyNumberFormat="1" applyFont="1" applyBorder="1"/>
    <xf numFmtId="0" fontId="11" fillId="0" borderId="1" xfId="0" applyFont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26" fillId="9" borderId="26" xfId="0" applyFont="1" applyFill="1" applyBorder="1" applyAlignment="1">
      <alignment vertical="center" wrapText="1"/>
    </xf>
    <xf numFmtId="2" fontId="11" fillId="9" borderId="26" xfId="0" applyNumberFormat="1" applyFont="1" applyFill="1" applyBorder="1" applyAlignment="1">
      <alignment horizontal="center"/>
    </xf>
    <xf numFmtId="0" fontId="11" fillId="9" borderId="26" xfId="0" applyFont="1" applyFill="1" applyBorder="1"/>
    <xf numFmtId="0" fontId="11" fillId="9" borderId="26" xfId="0" applyFont="1" applyFill="1" applyBorder="1" applyAlignment="1">
      <alignment horizontal="center"/>
    </xf>
    <xf numFmtId="0" fontId="11" fillId="9" borderId="26" xfId="0" applyFont="1" applyFill="1" applyBorder="1" applyAlignment="1">
      <alignment horizontal="center" wrapText="1"/>
    </xf>
    <xf numFmtId="0" fontId="11" fillId="9" borderId="5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11" fillId="0" borderId="3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9" fontId="11" fillId="0" borderId="1" xfId="0" applyNumberFormat="1" applyFont="1" applyBorder="1" applyAlignment="1">
      <alignment horizontal="center"/>
    </xf>
    <xf numFmtId="0" fontId="11" fillId="0" borderId="1" xfId="5" applyFont="1" applyBorder="1" applyAlignment="1">
      <alignment horizontal="center" vertical="center"/>
    </xf>
    <xf numFmtId="0" fontId="11" fillId="0" borderId="1" xfId="5" applyFont="1" applyBorder="1" applyAlignment="1">
      <alignment vertical="center"/>
    </xf>
    <xf numFmtId="0" fontId="11" fillId="0" borderId="1" xfId="5" applyFont="1" applyBorder="1" applyAlignment="1">
      <alignment horizontal="center"/>
    </xf>
    <xf numFmtId="0" fontId="11" fillId="0" borderId="1" xfId="5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9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wrapText="1"/>
      <protection locked="0"/>
    </xf>
    <xf numFmtId="0" fontId="10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wrapText="1"/>
    </xf>
    <xf numFmtId="0" fontId="28" fillId="9" borderId="26" xfId="0" applyFont="1" applyFill="1" applyBorder="1" applyAlignment="1">
      <alignment vertical="center" wrapText="1"/>
    </xf>
    <xf numFmtId="167" fontId="10" fillId="0" borderId="1" xfId="0" applyNumberFormat="1" applyFont="1" applyBorder="1" applyAlignment="1">
      <alignment horizontal="center"/>
    </xf>
    <xf numFmtId="0" fontId="23" fillId="9" borderId="1" xfId="0" applyFont="1" applyFill="1" applyBorder="1" applyAlignment="1">
      <alignment horizontal="center" vertical="center"/>
    </xf>
    <xf numFmtId="0" fontId="24" fillId="9" borderId="4" xfId="0" applyFont="1" applyFill="1" applyBorder="1"/>
    <xf numFmtId="0" fontId="10" fillId="0" borderId="1" xfId="0" applyFont="1" applyBorder="1"/>
    <xf numFmtId="0" fontId="23" fillId="9" borderId="26" xfId="0" applyFont="1" applyFill="1" applyBorder="1" applyAlignment="1">
      <alignment horizontal="center"/>
    </xf>
    <xf numFmtId="2" fontId="23" fillId="9" borderId="26" xfId="0" applyNumberFormat="1" applyFont="1" applyFill="1" applyBorder="1" applyAlignment="1">
      <alignment horizontal="right"/>
    </xf>
    <xf numFmtId="2" fontId="23" fillId="9" borderId="26" xfId="0" applyNumberFormat="1" applyFont="1" applyFill="1" applyBorder="1"/>
    <xf numFmtId="0" fontId="23" fillId="9" borderId="26" xfId="0" applyFont="1" applyFill="1" applyBorder="1"/>
    <xf numFmtId="2" fontId="25" fillId="9" borderId="26" xfId="4" quotePrefix="1" applyNumberFormat="1" applyFont="1" applyFill="1" applyBorder="1" applyAlignment="1">
      <alignment horizontal="center"/>
    </xf>
    <xf numFmtId="1" fontId="23" fillId="9" borderId="26" xfId="0" applyNumberFormat="1" applyFont="1" applyFill="1" applyBorder="1" applyAlignment="1">
      <alignment horizontal="center"/>
    </xf>
    <xf numFmtId="0" fontId="23" fillId="9" borderId="5" xfId="0" applyFont="1" applyFill="1" applyBorder="1" applyAlignment="1">
      <alignment horizontal="center"/>
    </xf>
    <xf numFmtId="2" fontId="10" fillId="0" borderId="1" xfId="4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 vertical="center"/>
    </xf>
    <xf numFmtId="2" fontId="25" fillId="0" borderId="1" xfId="4" applyNumberFormat="1" applyFont="1" applyBorder="1" applyAlignment="1">
      <alignment horizontal="center"/>
    </xf>
    <xf numFmtId="3" fontId="10" fillId="0" borderId="1" xfId="0" applyNumberFormat="1" applyFont="1" applyBorder="1"/>
    <xf numFmtId="3" fontId="10" fillId="10" borderId="1" xfId="0" applyNumberFormat="1" applyFont="1" applyFill="1" applyBorder="1"/>
    <xf numFmtId="0" fontId="27" fillId="15" borderId="2" xfId="0" applyFont="1" applyFill="1" applyBorder="1" applyAlignment="1">
      <alignment horizontal="center"/>
    </xf>
    <xf numFmtId="166" fontId="27" fillId="15" borderId="2" xfId="0" applyNumberFormat="1" applyFont="1" applyFill="1" applyBorder="1" applyAlignment="1">
      <alignment horizontal="center"/>
    </xf>
    <xf numFmtId="0" fontId="27" fillId="15" borderId="2" xfId="0" applyFont="1" applyFill="1" applyBorder="1" applyAlignment="1">
      <alignment horizontal="center" wrapText="1"/>
    </xf>
    <xf numFmtId="0" fontId="25" fillId="15" borderId="2" xfId="0" applyFont="1" applyFill="1" applyBorder="1" applyAlignment="1">
      <alignment horizontal="center"/>
    </xf>
    <xf numFmtId="0" fontId="27" fillId="15" borderId="3" xfId="0" applyFont="1" applyFill="1" applyBorder="1" applyAlignment="1">
      <alignment horizontal="center"/>
    </xf>
    <xf numFmtId="166" fontId="27" fillId="15" borderId="3" xfId="0" applyNumberFormat="1" applyFont="1" applyFill="1" applyBorder="1" applyAlignment="1">
      <alignment horizontal="center"/>
    </xf>
    <xf numFmtId="0" fontId="25" fillId="15" borderId="3" xfId="0" applyFont="1" applyFill="1" applyBorder="1" applyAlignment="1">
      <alignment horizontal="center"/>
    </xf>
    <xf numFmtId="166" fontId="11" fillId="9" borderId="26" xfId="9" applyNumberFormat="1" applyFont="1" applyFill="1" applyBorder="1" applyProtection="1"/>
    <xf numFmtId="166" fontId="11" fillId="9" borderId="26" xfId="9" applyNumberFormat="1" applyFont="1" applyFill="1" applyBorder="1" applyAlignment="1" applyProtection="1">
      <alignment horizontal="right"/>
    </xf>
    <xf numFmtId="165" fontId="11" fillId="9" borderId="26" xfId="9" applyNumberFormat="1" applyFont="1" applyFill="1" applyBorder="1" applyProtection="1"/>
    <xf numFmtId="3" fontId="11" fillId="0" borderId="3" xfId="9" applyNumberFormat="1" applyFont="1" applyFill="1" applyBorder="1" applyProtection="1"/>
    <xf numFmtId="3" fontId="11" fillId="0" borderId="3" xfId="9" applyNumberFormat="1" applyFont="1" applyFill="1" applyBorder="1" applyAlignment="1" applyProtection="1">
      <alignment horizontal="right"/>
    </xf>
    <xf numFmtId="3" fontId="11" fillId="0" borderId="1" xfId="9" applyNumberFormat="1" applyFont="1" applyFill="1" applyBorder="1" applyProtection="1"/>
    <xf numFmtId="3" fontId="11" fillId="0" borderId="3" xfId="9" applyNumberFormat="1" applyFont="1" applyFill="1" applyBorder="1" applyAlignment="1" applyProtection="1">
      <alignment vertical="center"/>
    </xf>
    <xf numFmtId="9" fontId="10" fillId="0" borderId="1" xfId="8" applyFont="1" applyFill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6" fillId="16" borderId="26" xfId="0" applyFont="1" applyFill="1" applyBorder="1" applyAlignment="1">
      <alignment vertical="center" wrapText="1"/>
    </xf>
    <xf numFmtId="3" fontId="10" fillId="0" borderId="1" xfId="1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3" fontId="11" fillId="0" borderId="3" xfId="9" applyNumberFormat="1" applyFont="1" applyFill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/>
    </xf>
    <xf numFmtId="0" fontId="10" fillId="9" borderId="26" xfId="0" applyFont="1" applyFill="1" applyBorder="1" applyAlignment="1">
      <alignment horizontal="center"/>
    </xf>
    <xf numFmtId="0" fontId="26" fillId="9" borderId="26" xfId="0" applyFont="1" applyFill="1" applyBorder="1" applyAlignment="1">
      <alignment horizontal="center" vertical="center" wrapText="1"/>
    </xf>
    <xf numFmtId="166" fontId="11" fillId="0" borderId="3" xfId="9" applyNumberFormat="1" applyFont="1" applyFill="1" applyBorder="1" applyAlignment="1" applyProtection="1">
      <alignment horizontal="right"/>
    </xf>
    <xf numFmtId="9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9" fontId="11" fillId="0" borderId="1" xfId="5" applyNumberFormat="1" applyFont="1" applyBorder="1" applyAlignment="1">
      <alignment horizontal="center"/>
    </xf>
    <xf numFmtId="3" fontId="11" fillId="0" borderId="3" xfId="9" applyNumberFormat="1" applyFont="1" applyFill="1" applyBorder="1" applyAlignment="1" applyProtection="1"/>
    <xf numFmtId="9" fontId="11" fillId="0" borderId="1" xfId="3" applyFont="1" applyFill="1" applyBorder="1" applyAlignment="1">
      <alignment horizontal="center"/>
    </xf>
    <xf numFmtId="9" fontId="10" fillId="0" borderId="1" xfId="0" applyNumberFormat="1" applyFont="1" applyBorder="1" applyAlignment="1">
      <alignment horizontal="center"/>
    </xf>
    <xf numFmtId="166" fontId="11" fillId="0" borderId="3" xfId="9" applyNumberFormat="1" applyFont="1" applyFill="1" applyBorder="1" applyAlignment="1" applyProtection="1">
      <alignment horizontal="right" vertical="center"/>
    </xf>
    <xf numFmtId="166" fontId="11" fillId="0" borderId="1" xfId="9" applyNumberFormat="1" applyFont="1" applyFill="1" applyBorder="1" applyAlignment="1" applyProtection="1">
      <alignment horizontal="right"/>
    </xf>
    <xf numFmtId="166" fontId="10" fillId="0" borderId="3" xfId="9" applyNumberFormat="1" applyFont="1" applyFill="1" applyBorder="1" applyAlignment="1" applyProtection="1">
      <alignment horizontal="right"/>
    </xf>
    <xf numFmtId="0" fontId="10" fillId="0" borderId="1" xfId="0" applyFont="1" applyBorder="1" applyAlignment="1">
      <alignment horizontal="left" vertical="center"/>
    </xf>
    <xf numFmtId="166" fontId="23" fillId="9" borderId="26" xfId="9" applyNumberFormat="1" applyFont="1" applyFill="1" applyBorder="1"/>
    <xf numFmtId="166" fontId="10" fillId="0" borderId="1" xfId="9" applyNumberFormat="1" applyFont="1" applyBorder="1"/>
    <xf numFmtId="166" fontId="10" fillId="0" borderId="1" xfId="9" applyNumberFormat="1" applyFont="1" applyFill="1" applyBorder="1"/>
    <xf numFmtId="14" fontId="2" fillId="12" borderId="16" xfId="0" applyNumberFormat="1" applyFont="1" applyFill="1" applyBorder="1" applyAlignment="1" applyProtection="1">
      <alignment horizontal="left"/>
      <protection locked="0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20" xfId="0" applyFont="1" applyBorder="1" applyAlignment="1">
      <alignment horizontal="right" wrapText="1"/>
    </xf>
    <xf numFmtId="0" fontId="2" fillId="0" borderId="14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9" fontId="2" fillId="4" borderId="17" xfId="3" applyFont="1" applyFill="1" applyBorder="1" applyAlignment="1" applyProtection="1">
      <alignment horizontal="center" vertical="center"/>
      <protection locked="0"/>
    </xf>
    <xf numFmtId="9" fontId="2" fillId="4" borderId="13" xfId="3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2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6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9" fontId="2" fillId="6" borderId="17" xfId="3" applyFont="1" applyFill="1" applyBorder="1" applyAlignment="1" applyProtection="1">
      <alignment horizontal="center" vertical="center"/>
    </xf>
    <xf numFmtId="9" fontId="2" fillId="6" borderId="13" xfId="3" applyFont="1" applyFill="1" applyBorder="1" applyAlignment="1" applyProtection="1">
      <alignment horizontal="center" vertical="center"/>
    </xf>
    <xf numFmtId="0" fontId="6" fillId="3" borderId="0" xfId="0" applyFont="1" applyFill="1" applyAlignment="1">
      <alignment horizontal="center"/>
    </xf>
    <xf numFmtId="0" fontId="12" fillId="0" borderId="1" xfId="0" applyFont="1" applyBorder="1" applyAlignment="1">
      <alignment horizontal="center" vertical="center"/>
    </xf>
    <xf numFmtId="9" fontId="11" fillId="0" borderId="1" xfId="8" applyFont="1" applyFill="1" applyBorder="1" applyAlignment="1">
      <alignment horizontal="center"/>
    </xf>
  </cellXfs>
  <cellStyles count="11">
    <cellStyle name="Comma" xfId="1" builtinId="3"/>
    <cellStyle name="Comma 2" xfId="9" xr:uid="{00000000-0005-0000-0000-000001000000}"/>
    <cellStyle name="Comma 7" xfId="6" xr:uid="{00000000-0005-0000-0000-000002000000}"/>
    <cellStyle name="Normal" xfId="0" builtinId="0"/>
    <cellStyle name="Normal 2" xfId="5" xr:uid="{00000000-0005-0000-0000-000004000000}"/>
    <cellStyle name="Normal 3" xfId="7" xr:uid="{00000000-0005-0000-0000-000005000000}"/>
    <cellStyle name="Normal_AD1007_1 2" xfId="4" xr:uid="{00000000-0005-0000-0000-000006000000}"/>
    <cellStyle name="Normal_Sand_Arlista_04-01-19 vegleges" xfId="10" xr:uid="{44929B11-A1DA-40CD-A01F-26C5F5F1A3E4}"/>
    <cellStyle name="Percent" xfId="2" builtinId="5"/>
    <cellStyle name="Percent 2" xfId="3" xr:uid="{00000000-0005-0000-0000-000009000000}"/>
    <cellStyle name="Percent 2 2" xfId="8" xr:uid="{00000000-0005-0000-0000-00000A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650737</xdr:colOff>
      <xdr:row>3</xdr:row>
      <xdr:rowOff>192274</xdr:rowOff>
    </xdr:to>
    <xdr:pic>
      <xdr:nvPicPr>
        <xdr:cNvPr id="5" name="Picture 4" descr="UFS logo.jpg">
          <a:extLst>
            <a:ext uri="{FF2B5EF4-FFF2-40B4-BE49-F238E27FC236}">
              <a16:creationId xmlns:a16="http://schemas.microsoft.com/office/drawing/2014/main" id="{01AB2D4B-7955-4971-BDA3-B606AECBD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46576" cy="835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3"/>
  <sheetViews>
    <sheetView showGridLines="0" zoomScale="80" zoomScaleNormal="80" workbookViewId="0">
      <pane xSplit="1" ySplit="6" topLeftCell="B161" activePane="bottomRight" state="frozen"/>
      <selection pane="topRight" activeCell="B1" sqref="B1"/>
      <selection pane="bottomLeft" activeCell="A7" sqref="A7"/>
      <selection pane="bottomRight" activeCell="A140" sqref="A140:XFD141"/>
    </sheetView>
  </sheetViews>
  <sheetFormatPr defaultRowHeight="14.5"/>
  <cols>
    <col min="1" max="1" width="14.81640625" style="64" customWidth="1"/>
    <col min="2" max="2" width="75.26953125" customWidth="1"/>
    <col min="3" max="3" width="45.81640625" bestFit="1" customWidth="1"/>
    <col min="4" max="4" width="25.1796875" customWidth="1"/>
    <col min="13" max="13" width="16.81640625" customWidth="1"/>
    <col min="15" max="15" width="19.7265625" customWidth="1"/>
    <col min="16" max="17" width="18.1796875" customWidth="1"/>
  </cols>
  <sheetData>
    <row r="1" spans="1:17" ht="15">
      <c r="A1" s="51"/>
      <c r="B1" s="52"/>
      <c r="C1" s="52"/>
      <c r="D1" s="53"/>
      <c r="E1" s="57"/>
      <c r="F1" s="165"/>
      <c r="G1" s="166"/>
      <c r="H1" s="166"/>
      <c r="I1" s="54"/>
      <c r="J1" s="55"/>
      <c r="K1" s="57"/>
      <c r="L1" s="57"/>
      <c r="M1" s="56"/>
      <c r="N1" s="57"/>
      <c r="O1" s="57"/>
      <c r="P1" s="57"/>
      <c r="Q1" s="57"/>
    </row>
    <row r="2" spans="1:17" ht="16.5">
      <c r="A2" s="58"/>
      <c r="B2" s="52"/>
      <c r="C2" s="52"/>
      <c r="D2" s="53"/>
      <c r="E2" s="57"/>
      <c r="F2" s="167"/>
      <c r="G2" s="168"/>
      <c r="H2" s="168"/>
      <c r="I2" s="54"/>
      <c r="J2" s="55"/>
      <c r="K2" s="57"/>
      <c r="L2" s="57"/>
      <c r="M2" s="56"/>
      <c r="N2" s="57"/>
      <c r="O2" s="57"/>
      <c r="P2" s="57"/>
      <c r="Q2" s="57"/>
    </row>
    <row r="3" spans="1:17" ht="16.5">
      <c r="A3" s="58"/>
      <c r="B3" s="59"/>
      <c r="C3" s="59"/>
      <c r="D3" s="60"/>
      <c r="E3" s="57"/>
      <c r="F3" s="65"/>
      <c r="G3" s="61"/>
      <c r="H3" s="62"/>
      <c r="I3" s="63"/>
      <c r="J3" s="55"/>
      <c r="K3" s="57"/>
      <c r="L3" s="57"/>
      <c r="M3" s="56"/>
      <c r="N3" s="57"/>
      <c r="O3" s="57"/>
      <c r="P3" s="57"/>
      <c r="Q3" s="57"/>
    </row>
    <row r="4" spans="1:17" ht="16.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7" ht="16.5">
      <c r="A5" s="127" t="s">
        <v>23</v>
      </c>
      <c r="B5" s="127" t="s">
        <v>24</v>
      </c>
      <c r="C5" s="127" t="s">
        <v>184</v>
      </c>
      <c r="D5" s="127" t="s">
        <v>25</v>
      </c>
      <c r="E5" s="127" t="s">
        <v>26</v>
      </c>
      <c r="F5" s="128" t="s">
        <v>112</v>
      </c>
      <c r="G5" s="128" t="s">
        <v>365</v>
      </c>
      <c r="H5" s="127" t="s">
        <v>34</v>
      </c>
      <c r="I5" s="127" t="s">
        <v>35</v>
      </c>
      <c r="J5" s="127" t="s">
        <v>27</v>
      </c>
      <c r="K5" s="127" t="s">
        <v>28</v>
      </c>
      <c r="L5" s="127" t="s">
        <v>29</v>
      </c>
      <c r="M5" s="129" t="s">
        <v>185</v>
      </c>
      <c r="N5" s="127" t="s">
        <v>30</v>
      </c>
      <c r="O5" s="130" t="s">
        <v>31</v>
      </c>
      <c r="P5" s="130" t="s">
        <v>192</v>
      </c>
      <c r="Q5" s="130" t="s">
        <v>32</v>
      </c>
    </row>
    <row r="6" spans="1:17" ht="16.5">
      <c r="A6" s="131"/>
      <c r="B6" s="131"/>
      <c r="C6" s="131"/>
      <c r="D6" s="131"/>
      <c r="E6" s="131" t="s">
        <v>33</v>
      </c>
      <c r="F6" s="132"/>
      <c r="G6" s="132"/>
      <c r="H6" s="131"/>
      <c r="I6" s="131"/>
      <c r="J6" s="131" t="s">
        <v>36</v>
      </c>
      <c r="K6" s="131" t="s">
        <v>37</v>
      </c>
      <c r="L6" s="131" t="s">
        <v>38</v>
      </c>
      <c r="M6" s="131" t="s">
        <v>186</v>
      </c>
      <c r="N6" s="131" t="s">
        <v>39</v>
      </c>
      <c r="O6" s="133"/>
      <c r="P6" s="133" t="s">
        <v>31</v>
      </c>
      <c r="Q6" s="133" t="s">
        <v>40</v>
      </c>
    </row>
    <row r="7" spans="1:17" s="14" customFormat="1" ht="17.25" customHeight="1">
      <c r="A7" s="78"/>
      <c r="B7" s="143" t="s">
        <v>41</v>
      </c>
      <c r="C7" s="79"/>
      <c r="D7" s="149"/>
      <c r="E7" s="80"/>
      <c r="F7" s="134"/>
      <c r="G7" s="135"/>
      <c r="H7" s="135"/>
      <c r="I7" s="136"/>
      <c r="J7" s="81"/>
      <c r="K7" s="82"/>
      <c r="L7" s="82"/>
      <c r="M7" s="83"/>
      <c r="N7" s="82"/>
      <c r="O7" s="82"/>
      <c r="P7" s="82"/>
      <c r="Q7" s="84"/>
    </row>
    <row r="8" spans="1:17" ht="15">
      <c r="A8" s="85">
        <v>64880795</v>
      </c>
      <c r="B8" s="86" t="s">
        <v>128</v>
      </c>
      <c r="C8" s="86" t="s">
        <v>295</v>
      </c>
      <c r="D8" s="146"/>
      <c r="E8" s="87">
        <v>3</v>
      </c>
      <c r="F8" s="150">
        <v>11235</v>
      </c>
      <c r="G8" s="150"/>
      <c r="H8" s="138">
        <f t="shared" ref="H8:H13" si="0">+F8+G8</f>
        <v>11235</v>
      </c>
      <c r="I8" s="137">
        <f t="shared" ref="I8:I13" si="1">+H8*(1+J8)</f>
        <v>14268.45</v>
      </c>
      <c r="J8" s="151">
        <v>0.27</v>
      </c>
      <c r="K8" s="147">
        <v>1</v>
      </c>
      <c r="L8" s="147">
        <v>108</v>
      </c>
      <c r="M8" s="152"/>
      <c r="N8" s="147">
        <v>18</v>
      </c>
      <c r="O8" s="142" t="s">
        <v>366</v>
      </c>
      <c r="P8" s="142" t="s">
        <v>366</v>
      </c>
      <c r="Q8" s="147">
        <v>21039090</v>
      </c>
    </row>
    <row r="9" spans="1:17" ht="15">
      <c r="A9" s="85">
        <v>14438401</v>
      </c>
      <c r="B9" s="86" t="s">
        <v>180</v>
      </c>
      <c r="C9" s="86" t="s">
        <v>296</v>
      </c>
      <c r="D9" s="146"/>
      <c r="E9" s="87">
        <v>3</v>
      </c>
      <c r="F9" s="150">
        <v>11235</v>
      </c>
      <c r="G9" s="150"/>
      <c r="H9" s="138">
        <f t="shared" si="0"/>
        <v>11235</v>
      </c>
      <c r="I9" s="137">
        <f t="shared" si="1"/>
        <v>14268.45</v>
      </c>
      <c r="J9" s="90">
        <v>0.27</v>
      </c>
      <c r="K9" s="95">
        <v>1</v>
      </c>
      <c r="L9" s="147">
        <v>108</v>
      </c>
      <c r="M9" s="96"/>
      <c r="N9" s="95">
        <v>18</v>
      </c>
      <c r="O9" s="142" t="s">
        <v>367</v>
      </c>
      <c r="P9" s="142" t="s">
        <v>367</v>
      </c>
      <c r="Q9" s="147">
        <v>21041000</v>
      </c>
    </row>
    <row r="10" spans="1:17" ht="15">
      <c r="A10" s="85">
        <v>19683301</v>
      </c>
      <c r="B10" s="86" t="s">
        <v>129</v>
      </c>
      <c r="C10" s="86" t="s">
        <v>92</v>
      </c>
      <c r="D10" s="146" t="s">
        <v>74</v>
      </c>
      <c r="E10" s="87">
        <v>3</v>
      </c>
      <c r="F10" s="150">
        <v>21545</v>
      </c>
      <c r="G10" s="157"/>
      <c r="H10" s="138">
        <f t="shared" si="0"/>
        <v>21545</v>
      </c>
      <c r="I10" s="137">
        <f t="shared" si="1"/>
        <v>27362.15</v>
      </c>
      <c r="J10" s="101">
        <v>0.27</v>
      </c>
      <c r="K10" s="77">
        <v>1</v>
      </c>
      <c r="L10" s="147">
        <v>108</v>
      </c>
      <c r="M10" s="85"/>
      <c r="N10" s="77">
        <v>18</v>
      </c>
      <c r="O10" s="142" t="s">
        <v>368</v>
      </c>
      <c r="P10" s="142" t="s">
        <v>368</v>
      </c>
      <c r="Q10" s="147">
        <v>21041000</v>
      </c>
    </row>
    <row r="11" spans="1:17" ht="15">
      <c r="A11" s="85">
        <v>18034202</v>
      </c>
      <c r="B11" s="86" t="s">
        <v>130</v>
      </c>
      <c r="C11" s="86" t="s">
        <v>297</v>
      </c>
      <c r="D11" s="146" t="s">
        <v>74</v>
      </c>
      <c r="E11" s="87">
        <v>2</v>
      </c>
      <c r="F11" s="150">
        <v>12730</v>
      </c>
      <c r="G11" s="150"/>
      <c r="H11" s="138">
        <f t="shared" si="0"/>
        <v>12730</v>
      </c>
      <c r="I11" s="137">
        <f t="shared" si="1"/>
        <v>16167.1</v>
      </c>
      <c r="J11" s="90">
        <v>0.27</v>
      </c>
      <c r="K11" s="95">
        <v>3</v>
      </c>
      <c r="L11" s="147">
        <v>240</v>
      </c>
      <c r="M11" s="96"/>
      <c r="N11" s="95">
        <v>15</v>
      </c>
      <c r="O11" s="142" t="s">
        <v>369</v>
      </c>
      <c r="P11" s="142" t="s">
        <v>370</v>
      </c>
      <c r="Q11" s="147">
        <v>21039090</v>
      </c>
    </row>
    <row r="12" spans="1:17" ht="15">
      <c r="A12" s="85">
        <v>18034502</v>
      </c>
      <c r="B12" s="86" t="s">
        <v>131</v>
      </c>
      <c r="C12" s="86" t="s">
        <v>298</v>
      </c>
      <c r="D12" s="146" t="s">
        <v>74</v>
      </c>
      <c r="E12" s="87">
        <v>2</v>
      </c>
      <c r="F12" s="150">
        <v>11395</v>
      </c>
      <c r="G12" s="150"/>
      <c r="H12" s="138">
        <f t="shared" si="0"/>
        <v>11395</v>
      </c>
      <c r="I12" s="137">
        <f t="shared" si="1"/>
        <v>14471.65</v>
      </c>
      <c r="J12" s="90">
        <v>0.27</v>
      </c>
      <c r="K12" s="95">
        <v>3</v>
      </c>
      <c r="L12" s="147">
        <v>240</v>
      </c>
      <c r="M12" s="96"/>
      <c r="N12" s="95">
        <v>18</v>
      </c>
      <c r="O12" s="142" t="s">
        <v>371</v>
      </c>
      <c r="P12" s="142" t="s">
        <v>372</v>
      </c>
      <c r="Q12" s="147">
        <v>21041000</v>
      </c>
    </row>
    <row r="13" spans="1:17" ht="15">
      <c r="A13" s="85">
        <v>18034802</v>
      </c>
      <c r="B13" s="86" t="s">
        <v>132</v>
      </c>
      <c r="C13" s="86" t="s">
        <v>299</v>
      </c>
      <c r="D13" s="146" t="s">
        <v>74</v>
      </c>
      <c r="E13" s="87">
        <v>2</v>
      </c>
      <c r="F13" s="150">
        <v>10250</v>
      </c>
      <c r="G13" s="150"/>
      <c r="H13" s="138">
        <f t="shared" si="0"/>
        <v>10250</v>
      </c>
      <c r="I13" s="137">
        <f t="shared" si="1"/>
        <v>13017.5</v>
      </c>
      <c r="J13" s="90">
        <v>0.27</v>
      </c>
      <c r="K13" s="95">
        <v>3</v>
      </c>
      <c r="L13" s="147">
        <v>240</v>
      </c>
      <c r="M13" s="96"/>
      <c r="N13" s="95">
        <v>18</v>
      </c>
      <c r="O13" s="142" t="s">
        <v>373</v>
      </c>
      <c r="P13" s="142" t="s">
        <v>374</v>
      </c>
      <c r="Q13" s="147">
        <v>21041000</v>
      </c>
    </row>
    <row r="14" spans="1:17" ht="15">
      <c r="A14" s="78"/>
      <c r="B14" s="110" t="s">
        <v>187</v>
      </c>
      <c r="C14" s="110"/>
      <c r="D14" s="149"/>
      <c r="E14" s="80"/>
      <c r="F14" s="134"/>
      <c r="G14" s="135"/>
      <c r="H14" s="135"/>
      <c r="I14" s="136"/>
      <c r="J14" s="81"/>
      <c r="K14" s="82"/>
      <c r="L14" s="82"/>
      <c r="M14" s="83"/>
      <c r="N14" s="82"/>
      <c r="O14" s="82"/>
      <c r="P14" s="82"/>
      <c r="Q14" s="84"/>
    </row>
    <row r="15" spans="1:17" ht="16.5" customHeight="1">
      <c r="A15" s="91">
        <v>68471387</v>
      </c>
      <c r="B15" s="92" t="s">
        <v>188</v>
      </c>
      <c r="C15" s="86" t="s">
        <v>300</v>
      </c>
      <c r="D15" s="146" t="s">
        <v>74</v>
      </c>
      <c r="E15" s="87">
        <v>3</v>
      </c>
      <c r="F15" s="150">
        <v>25365</v>
      </c>
      <c r="G15" s="150">
        <v>1170</v>
      </c>
      <c r="H15" s="138">
        <f>+F15+G15</f>
        <v>26535</v>
      </c>
      <c r="I15" s="137">
        <f>+H15*(1+J15)</f>
        <v>33699.449999999997</v>
      </c>
      <c r="J15" s="153">
        <v>0.27</v>
      </c>
      <c r="K15" s="93">
        <v>1</v>
      </c>
      <c r="L15" s="147">
        <v>72</v>
      </c>
      <c r="M15" s="94" t="s">
        <v>189</v>
      </c>
      <c r="N15" s="93">
        <v>15</v>
      </c>
      <c r="O15" s="142" t="s">
        <v>241</v>
      </c>
      <c r="P15" s="142" t="s">
        <v>241</v>
      </c>
      <c r="Q15" s="147">
        <v>21041000</v>
      </c>
    </row>
    <row r="16" spans="1:17" ht="16.5" customHeight="1">
      <c r="A16" s="91">
        <v>64973736</v>
      </c>
      <c r="B16" s="92" t="s">
        <v>617</v>
      </c>
      <c r="C16" s="86" t="s">
        <v>618</v>
      </c>
      <c r="D16" s="146" t="s">
        <v>619</v>
      </c>
      <c r="E16" s="87">
        <v>0.9</v>
      </c>
      <c r="F16" s="150">
        <v>4650</v>
      </c>
      <c r="G16" s="150">
        <v>351</v>
      </c>
      <c r="H16" s="138">
        <f t="shared" ref="H16" si="2">+F16+G16</f>
        <v>5001</v>
      </c>
      <c r="I16" s="137">
        <f t="shared" ref="I16" si="3">+H16*(1+J16)</f>
        <v>6351.27</v>
      </c>
      <c r="J16" s="153">
        <v>0.27</v>
      </c>
      <c r="K16" s="93">
        <v>6</v>
      </c>
      <c r="L16" s="147">
        <v>486</v>
      </c>
      <c r="M16" s="94"/>
      <c r="N16" s="93">
        <v>18</v>
      </c>
      <c r="O16" s="142" t="s">
        <v>620</v>
      </c>
      <c r="P16" s="142" t="s">
        <v>621</v>
      </c>
      <c r="Q16" s="147">
        <v>21041000</v>
      </c>
    </row>
    <row r="17" spans="1:17" ht="16.5" customHeight="1">
      <c r="A17" s="91" t="s">
        <v>582</v>
      </c>
      <c r="B17" s="92" t="s">
        <v>583</v>
      </c>
      <c r="C17" s="86" t="s">
        <v>584</v>
      </c>
      <c r="D17" s="146" t="s">
        <v>619</v>
      </c>
      <c r="E17" s="87">
        <v>0.9</v>
      </c>
      <c r="F17" s="150">
        <v>6190</v>
      </c>
      <c r="G17" s="150">
        <v>351</v>
      </c>
      <c r="H17" s="138">
        <f t="shared" ref="H17" si="4">+F17+G17</f>
        <v>6541</v>
      </c>
      <c r="I17" s="137">
        <f t="shared" ref="I17" si="5">+H17*(1+J17)</f>
        <v>8307.07</v>
      </c>
      <c r="J17" s="153">
        <v>0.27</v>
      </c>
      <c r="K17" s="93">
        <v>6</v>
      </c>
      <c r="L17" s="147">
        <v>486</v>
      </c>
      <c r="M17" s="94"/>
      <c r="N17" s="93">
        <v>15</v>
      </c>
      <c r="O17" s="142" t="s">
        <v>585</v>
      </c>
      <c r="P17" s="142" t="s">
        <v>586</v>
      </c>
      <c r="Q17" s="147">
        <v>21041000</v>
      </c>
    </row>
    <row r="18" spans="1:17" ht="15">
      <c r="A18" s="91">
        <v>67453014</v>
      </c>
      <c r="B18" s="92" t="s">
        <v>553</v>
      </c>
      <c r="C18" s="86" t="s">
        <v>554</v>
      </c>
      <c r="D18" s="146"/>
      <c r="E18" s="87">
        <v>3.75</v>
      </c>
      <c r="F18" s="150">
        <v>22100</v>
      </c>
      <c r="G18" s="150">
        <v>1463</v>
      </c>
      <c r="H18" s="138">
        <f>+F18+G18</f>
        <v>23563</v>
      </c>
      <c r="I18" s="137">
        <f>+H18*(1+J18)</f>
        <v>29925.010000000002</v>
      </c>
      <c r="J18" s="153">
        <v>0.27</v>
      </c>
      <c r="K18" s="93">
        <v>1</v>
      </c>
      <c r="L18" s="147">
        <v>39</v>
      </c>
      <c r="M18" s="94"/>
      <c r="N18" s="93">
        <v>18</v>
      </c>
      <c r="O18" s="142" t="s">
        <v>555</v>
      </c>
      <c r="P18" s="142" t="s">
        <v>555</v>
      </c>
      <c r="Q18" s="147">
        <v>21039090</v>
      </c>
    </row>
    <row r="19" spans="1:17" s="14" customFormat="1" ht="30">
      <c r="A19" s="91">
        <v>69616821</v>
      </c>
      <c r="B19" s="92" t="s">
        <v>556</v>
      </c>
      <c r="C19" s="86" t="s">
        <v>557</v>
      </c>
      <c r="D19" s="146"/>
      <c r="E19" s="87">
        <v>0.9</v>
      </c>
      <c r="F19" s="150">
        <v>7990</v>
      </c>
      <c r="G19" s="150">
        <f>390*E19</f>
        <v>351</v>
      </c>
      <c r="H19" s="138">
        <f>+F19+G19</f>
        <v>8341</v>
      </c>
      <c r="I19" s="137">
        <f>+H19*(1+J19)</f>
        <v>10593.07</v>
      </c>
      <c r="J19" s="153">
        <v>0.27</v>
      </c>
      <c r="K19" s="93">
        <v>6</v>
      </c>
      <c r="L19" s="147">
        <v>378</v>
      </c>
      <c r="M19" s="94"/>
      <c r="N19" s="93">
        <v>15</v>
      </c>
      <c r="O19" s="142" t="s">
        <v>536</v>
      </c>
      <c r="P19" s="142" t="s">
        <v>537</v>
      </c>
      <c r="Q19" s="147">
        <v>21041000</v>
      </c>
    </row>
    <row r="20" spans="1:17" ht="15">
      <c r="A20" s="78"/>
      <c r="B20" s="110" t="s">
        <v>133</v>
      </c>
      <c r="C20" s="110"/>
      <c r="D20" s="149"/>
      <c r="E20" s="80"/>
      <c r="F20" s="134"/>
      <c r="G20" s="135"/>
      <c r="H20" s="135"/>
      <c r="I20" s="136"/>
      <c r="J20" s="81"/>
      <c r="K20" s="82"/>
      <c r="L20" s="82"/>
      <c r="M20" s="83"/>
      <c r="N20" s="82"/>
      <c r="O20" s="82"/>
      <c r="P20" s="82"/>
      <c r="Q20" s="84"/>
    </row>
    <row r="21" spans="1:17" ht="16.5" customHeight="1">
      <c r="A21" s="85">
        <v>64879882</v>
      </c>
      <c r="B21" s="86" t="s">
        <v>133</v>
      </c>
      <c r="C21" s="86" t="s">
        <v>538</v>
      </c>
      <c r="D21" s="146"/>
      <c r="E21" s="87">
        <v>2</v>
      </c>
      <c r="F21" s="150">
        <v>3990</v>
      </c>
      <c r="G21" s="150">
        <v>780</v>
      </c>
      <c r="H21" s="138">
        <f>+F21+G21</f>
        <v>4770</v>
      </c>
      <c r="I21" s="137">
        <f>+H21*(1+J21)</f>
        <v>6057.9</v>
      </c>
      <c r="J21" s="90">
        <v>0.27</v>
      </c>
      <c r="K21" s="95">
        <v>6</v>
      </c>
      <c r="L21" s="147">
        <v>288</v>
      </c>
      <c r="M21" s="96"/>
      <c r="N21" s="95">
        <v>24</v>
      </c>
      <c r="O21" s="142" t="s">
        <v>539</v>
      </c>
      <c r="P21" s="142" t="s">
        <v>540</v>
      </c>
      <c r="Q21" s="147">
        <v>21039090</v>
      </c>
    </row>
    <row r="22" spans="1:17" s="71" customFormat="1" ht="17.25" customHeight="1">
      <c r="A22" s="85">
        <v>64879885</v>
      </c>
      <c r="B22" s="86" t="s">
        <v>133</v>
      </c>
      <c r="C22" s="86" t="s">
        <v>301</v>
      </c>
      <c r="D22" s="146"/>
      <c r="E22" s="87">
        <v>5</v>
      </c>
      <c r="F22" s="150">
        <v>9900</v>
      </c>
      <c r="G22" s="150">
        <v>1950</v>
      </c>
      <c r="H22" s="138">
        <f t="shared" ref="H22:H24" si="6">+F22+G22</f>
        <v>11850</v>
      </c>
      <c r="I22" s="137">
        <f t="shared" ref="I22:I24" si="7">+H22*(1+J22)</f>
        <v>15049.5</v>
      </c>
      <c r="J22" s="90">
        <v>0.27</v>
      </c>
      <c r="K22" s="95">
        <v>1</v>
      </c>
      <c r="L22" s="147">
        <v>90</v>
      </c>
      <c r="M22" s="96"/>
      <c r="N22" s="95">
        <v>24</v>
      </c>
      <c r="O22" s="142" t="s">
        <v>259</v>
      </c>
      <c r="P22" s="142" t="s">
        <v>259</v>
      </c>
      <c r="Q22" s="147">
        <v>21039090</v>
      </c>
    </row>
    <row r="23" spans="1:17" s="71" customFormat="1" ht="17.25" customHeight="1">
      <c r="A23" s="85">
        <v>64879883</v>
      </c>
      <c r="B23" s="86" t="s">
        <v>133</v>
      </c>
      <c r="C23" s="86" t="s">
        <v>302</v>
      </c>
      <c r="D23" s="146"/>
      <c r="E23" s="87">
        <v>11</v>
      </c>
      <c r="F23" s="150">
        <v>21550</v>
      </c>
      <c r="G23" s="150">
        <v>4290</v>
      </c>
      <c r="H23" s="138">
        <f t="shared" si="6"/>
        <v>25840</v>
      </c>
      <c r="I23" s="137">
        <f t="shared" si="7"/>
        <v>32816.800000000003</v>
      </c>
      <c r="J23" s="90">
        <v>0.27</v>
      </c>
      <c r="K23" s="95">
        <v>1</v>
      </c>
      <c r="L23" s="147">
        <v>55</v>
      </c>
      <c r="M23" s="96"/>
      <c r="N23" s="95">
        <v>24</v>
      </c>
      <c r="O23" s="142" t="s">
        <v>260</v>
      </c>
      <c r="P23" s="142" t="s">
        <v>260</v>
      </c>
      <c r="Q23" s="147">
        <v>21039090</v>
      </c>
    </row>
    <row r="24" spans="1:17" s="71" customFormat="1" ht="17.25" customHeight="1">
      <c r="A24" s="85">
        <v>64884848</v>
      </c>
      <c r="B24" s="86" t="s">
        <v>133</v>
      </c>
      <c r="C24" s="86" t="s">
        <v>303</v>
      </c>
      <c r="D24" s="146"/>
      <c r="E24" s="87">
        <v>20</v>
      </c>
      <c r="F24" s="150">
        <v>38695</v>
      </c>
      <c r="G24" s="150">
        <v>7800</v>
      </c>
      <c r="H24" s="138">
        <f t="shared" si="6"/>
        <v>46495</v>
      </c>
      <c r="I24" s="137">
        <f t="shared" si="7"/>
        <v>59048.65</v>
      </c>
      <c r="J24" s="90">
        <v>0.27</v>
      </c>
      <c r="K24" s="95">
        <v>1</v>
      </c>
      <c r="L24" s="147">
        <v>16</v>
      </c>
      <c r="M24" s="96"/>
      <c r="N24" s="95">
        <v>24</v>
      </c>
      <c r="O24" s="142" t="s">
        <v>261</v>
      </c>
      <c r="P24" s="142" t="s">
        <v>261</v>
      </c>
      <c r="Q24" s="147">
        <v>21039090</v>
      </c>
    </row>
    <row r="25" spans="1:17" s="70" customFormat="1" ht="15">
      <c r="A25" s="78"/>
      <c r="B25" s="110" t="s">
        <v>190</v>
      </c>
      <c r="C25" s="110"/>
      <c r="D25" s="149"/>
      <c r="E25" s="80"/>
      <c r="F25" s="134"/>
      <c r="G25" s="135"/>
      <c r="H25" s="135"/>
      <c r="I25" s="136"/>
      <c r="J25" s="81"/>
      <c r="K25" s="82"/>
      <c r="L25" s="82"/>
      <c r="M25" s="83"/>
      <c r="N25" s="82"/>
      <c r="O25" s="82"/>
      <c r="P25" s="82"/>
      <c r="Q25" s="84"/>
    </row>
    <row r="26" spans="1:17" ht="15">
      <c r="A26" s="85">
        <v>69733972</v>
      </c>
      <c r="B26" s="86" t="s">
        <v>134</v>
      </c>
      <c r="C26" s="86" t="s">
        <v>304</v>
      </c>
      <c r="D26" s="146"/>
      <c r="E26" s="87">
        <v>1</v>
      </c>
      <c r="F26" s="150">
        <v>5280</v>
      </c>
      <c r="G26" s="150">
        <v>390</v>
      </c>
      <c r="H26" s="138">
        <f>+F26+G26</f>
        <v>5670</v>
      </c>
      <c r="I26" s="137">
        <f>+H26*(1+J26)</f>
        <v>7200.9000000000005</v>
      </c>
      <c r="J26" s="90">
        <v>0.27</v>
      </c>
      <c r="K26" s="95">
        <v>6</v>
      </c>
      <c r="L26" s="147">
        <v>486</v>
      </c>
      <c r="M26" s="96"/>
      <c r="N26" s="95">
        <v>24</v>
      </c>
      <c r="O26" s="142" t="s">
        <v>375</v>
      </c>
      <c r="P26" s="142" t="s">
        <v>376</v>
      </c>
      <c r="Q26" s="147">
        <v>21039090</v>
      </c>
    </row>
    <row r="27" spans="1:17" ht="15">
      <c r="A27" s="78"/>
      <c r="B27" s="110" t="s">
        <v>44</v>
      </c>
      <c r="C27" s="110"/>
      <c r="D27" s="149"/>
      <c r="E27" s="80"/>
      <c r="F27" s="134"/>
      <c r="G27" s="135"/>
      <c r="H27" s="135"/>
      <c r="I27" s="136"/>
      <c r="J27" s="81"/>
      <c r="K27" s="82"/>
      <c r="L27" s="82"/>
      <c r="M27" s="83"/>
      <c r="N27" s="82"/>
      <c r="O27" s="82"/>
      <c r="P27" s="82"/>
      <c r="Q27" s="84"/>
    </row>
    <row r="28" spans="1:17" ht="15">
      <c r="A28" s="85">
        <v>69733724</v>
      </c>
      <c r="B28" s="86" t="s">
        <v>135</v>
      </c>
      <c r="C28" s="86" t="s">
        <v>305</v>
      </c>
      <c r="D28" s="146"/>
      <c r="E28" s="87">
        <v>1.1000000000000001</v>
      </c>
      <c r="F28" s="150">
        <v>9600</v>
      </c>
      <c r="G28" s="150">
        <v>429.00000000000006</v>
      </c>
      <c r="H28" s="138">
        <f>+F28+G28</f>
        <v>10029</v>
      </c>
      <c r="I28" s="137">
        <f>+H28*(1+J28)</f>
        <v>12736.83</v>
      </c>
      <c r="J28" s="90">
        <v>0.27</v>
      </c>
      <c r="K28" s="95">
        <v>6</v>
      </c>
      <c r="L28" s="147">
        <v>288</v>
      </c>
      <c r="M28" s="96"/>
      <c r="N28" s="95">
        <v>12</v>
      </c>
      <c r="O28" s="142" t="s">
        <v>378</v>
      </c>
      <c r="P28" s="142" t="s">
        <v>379</v>
      </c>
      <c r="Q28" s="147">
        <v>21039090</v>
      </c>
    </row>
    <row r="29" spans="1:17" ht="15">
      <c r="A29" s="78"/>
      <c r="B29" s="110" t="s">
        <v>193</v>
      </c>
      <c r="C29" s="110"/>
      <c r="D29" s="149"/>
      <c r="E29" s="80"/>
      <c r="F29" s="134"/>
      <c r="G29" s="135"/>
      <c r="H29" s="135"/>
      <c r="I29" s="136"/>
      <c r="J29" s="81"/>
      <c r="K29" s="82"/>
      <c r="L29" s="82"/>
      <c r="M29" s="83"/>
      <c r="N29" s="82"/>
      <c r="O29" s="82"/>
      <c r="P29" s="82"/>
      <c r="Q29" s="84"/>
    </row>
    <row r="30" spans="1:17" s="14" customFormat="1" ht="15">
      <c r="A30" s="77">
        <v>67579516</v>
      </c>
      <c r="B30" s="86" t="s">
        <v>194</v>
      </c>
      <c r="C30" s="86" t="s">
        <v>306</v>
      </c>
      <c r="D30" s="146" t="s">
        <v>529</v>
      </c>
      <c r="E30" s="87" t="s">
        <v>195</v>
      </c>
      <c r="F30" s="150">
        <v>4515</v>
      </c>
      <c r="G30" s="150">
        <v>187.2</v>
      </c>
      <c r="H30" s="138">
        <f t="shared" ref="H30:H33" si="8">+F30+G30</f>
        <v>4702.2</v>
      </c>
      <c r="I30" s="154">
        <f t="shared" ref="I30:I33" si="9">+H30*(1+J30)</f>
        <v>5971.7939999999999</v>
      </c>
      <c r="J30" s="151">
        <v>0.27</v>
      </c>
      <c r="K30" s="147">
        <v>6</v>
      </c>
      <c r="L30" s="147">
        <v>1092</v>
      </c>
      <c r="M30" s="147"/>
      <c r="N30" s="147">
        <v>12</v>
      </c>
      <c r="O30" s="142" t="s">
        <v>380</v>
      </c>
      <c r="P30" s="142" t="s">
        <v>381</v>
      </c>
      <c r="Q30" s="147">
        <v>21039090</v>
      </c>
    </row>
    <row r="31" spans="1:17" ht="15">
      <c r="A31" s="77">
        <v>64784123</v>
      </c>
      <c r="B31" s="86" t="s">
        <v>194</v>
      </c>
      <c r="C31" s="86" t="s">
        <v>306</v>
      </c>
      <c r="D31" s="146" t="s">
        <v>377</v>
      </c>
      <c r="E31" s="87" t="s">
        <v>195</v>
      </c>
      <c r="F31" s="150">
        <v>4515</v>
      </c>
      <c r="G31" s="150">
        <v>187.2</v>
      </c>
      <c r="H31" s="138">
        <f t="shared" si="8"/>
        <v>4702.2</v>
      </c>
      <c r="I31" s="154">
        <f t="shared" si="9"/>
        <v>5971.7939999999999</v>
      </c>
      <c r="J31" s="151">
        <v>0.27</v>
      </c>
      <c r="K31" s="147">
        <v>6</v>
      </c>
      <c r="L31" s="147">
        <v>1092</v>
      </c>
      <c r="M31" s="147"/>
      <c r="N31" s="147">
        <v>12</v>
      </c>
      <c r="O31" s="142" t="s">
        <v>380</v>
      </c>
      <c r="P31" s="142" t="s">
        <v>381</v>
      </c>
      <c r="Q31" s="147">
        <v>21039090</v>
      </c>
    </row>
    <row r="32" spans="1:17" ht="15">
      <c r="A32" s="77">
        <v>64784125</v>
      </c>
      <c r="B32" s="86" t="s">
        <v>196</v>
      </c>
      <c r="C32" s="86" t="s">
        <v>307</v>
      </c>
      <c r="D32" s="146"/>
      <c r="E32" s="87" t="s">
        <v>195</v>
      </c>
      <c r="F32" s="150">
        <v>4515</v>
      </c>
      <c r="G32" s="150"/>
      <c r="H32" s="138">
        <f t="shared" si="8"/>
        <v>4515</v>
      </c>
      <c r="I32" s="154">
        <f t="shared" si="9"/>
        <v>5734.05</v>
      </c>
      <c r="J32" s="151">
        <v>0.27</v>
      </c>
      <c r="K32" s="147">
        <v>6</v>
      </c>
      <c r="L32" s="147">
        <v>1092</v>
      </c>
      <c r="M32" s="95"/>
      <c r="N32" s="147">
        <v>12</v>
      </c>
      <c r="O32" s="142" t="s">
        <v>382</v>
      </c>
      <c r="P32" s="142" t="s">
        <v>383</v>
      </c>
      <c r="Q32" s="147">
        <v>21039090</v>
      </c>
    </row>
    <row r="33" spans="1:17" ht="15">
      <c r="A33" s="77">
        <v>64784124</v>
      </c>
      <c r="B33" s="86" t="s">
        <v>197</v>
      </c>
      <c r="C33" s="86" t="s">
        <v>308</v>
      </c>
      <c r="D33" s="146"/>
      <c r="E33" s="87" t="s">
        <v>195</v>
      </c>
      <c r="F33" s="150">
        <v>4515</v>
      </c>
      <c r="G33" s="150">
        <v>187.2</v>
      </c>
      <c r="H33" s="138">
        <f t="shared" si="8"/>
        <v>4702.2</v>
      </c>
      <c r="I33" s="154">
        <f t="shared" si="9"/>
        <v>5971.7939999999999</v>
      </c>
      <c r="J33" s="151">
        <v>0.27</v>
      </c>
      <c r="K33" s="147">
        <v>6</v>
      </c>
      <c r="L33" s="147">
        <v>1092</v>
      </c>
      <c r="M33" s="77"/>
      <c r="N33" s="147">
        <v>12</v>
      </c>
      <c r="O33" s="142" t="s">
        <v>384</v>
      </c>
      <c r="P33" s="142" t="s">
        <v>385</v>
      </c>
      <c r="Q33" s="147">
        <v>21039090</v>
      </c>
    </row>
    <row r="34" spans="1:17" ht="15">
      <c r="A34" s="78"/>
      <c r="B34" s="110" t="s">
        <v>45</v>
      </c>
      <c r="C34" s="110"/>
      <c r="D34" s="149"/>
      <c r="E34" s="80"/>
      <c r="F34" s="134"/>
      <c r="G34" s="135"/>
      <c r="H34" s="135"/>
      <c r="I34" s="136"/>
      <c r="J34" s="81"/>
      <c r="K34" s="82"/>
      <c r="L34" s="82"/>
      <c r="M34" s="83"/>
      <c r="N34" s="82"/>
      <c r="O34" s="82"/>
      <c r="P34" s="82"/>
      <c r="Q34" s="84"/>
    </row>
    <row r="35" spans="1:17" ht="16.5" customHeight="1">
      <c r="A35" s="85">
        <v>64417158</v>
      </c>
      <c r="B35" s="86" t="s">
        <v>136</v>
      </c>
      <c r="C35" s="86" t="s">
        <v>309</v>
      </c>
      <c r="D35" s="146"/>
      <c r="E35" s="87">
        <v>0.34</v>
      </c>
      <c r="F35" s="150">
        <v>4060</v>
      </c>
      <c r="G35" s="150"/>
      <c r="H35" s="138">
        <f>+F35+G35</f>
        <v>4060</v>
      </c>
      <c r="I35" s="137">
        <f>+H35*(1+J35)</f>
        <v>5156.2</v>
      </c>
      <c r="J35" s="90">
        <v>0.27</v>
      </c>
      <c r="K35" s="95">
        <v>2</v>
      </c>
      <c r="L35" s="147">
        <v>768</v>
      </c>
      <c r="M35" s="96"/>
      <c r="N35" s="95">
        <v>12</v>
      </c>
      <c r="O35" s="142" t="s">
        <v>386</v>
      </c>
      <c r="P35" s="142" t="s">
        <v>387</v>
      </c>
      <c r="Q35" s="147">
        <v>21039090</v>
      </c>
    </row>
    <row r="36" spans="1:17" ht="15">
      <c r="A36" s="85">
        <v>64417159</v>
      </c>
      <c r="B36" s="86" t="s">
        <v>137</v>
      </c>
      <c r="C36" s="86" t="s">
        <v>310</v>
      </c>
      <c r="D36" s="146"/>
      <c r="E36" s="87">
        <v>0.34</v>
      </c>
      <c r="F36" s="150">
        <v>4060</v>
      </c>
      <c r="G36" s="150"/>
      <c r="H36" s="138">
        <f>+F36+G36</f>
        <v>4060</v>
      </c>
      <c r="I36" s="137">
        <f>+H36*(1+J36)</f>
        <v>5156.2</v>
      </c>
      <c r="J36" s="90">
        <v>0.27</v>
      </c>
      <c r="K36" s="95">
        <v>2</v>
      </c>
      <c r="L36" s="147">
        <v>768</v>
      </c>
      <c r="M36" s="98"/>
      <c r="N36" s="95">
        <v>12</v>
      </c>
      <c r="O36" s="142" t="s">
        <v>388</v>
      </c>
      <c r="P36" s="142" t="s">
        <v>389</v>
      </c>
      <c r="Q36" s="147">
        <v>21039090</v>
      </c>
    </row>
    <row r="37" spans="1:17" ht="16.5" customHeight="1">
      <c r="A37" s="85">
        <v>64417157</v>
      </c>
      <c r="B37" s="86" t="s">
        <v>483</v>
      </c>
      <c r="C37" s="86" t="s">
        <v>311</v>
      </c>
      <c r="D37" s="146"/>
      <c r="E37" s="87">
        <v>0.34</v>
      </c>
      <c r="F37" s="150">
        <v>4060</v>
      </c>
      <c r="G37" s="150"/>
      <c r="H37" s="138">
        <f>+F37+G37</f>
        <v>4060</v>
      </c>
      <c r="I37" s="137">
        <f>+H37*(1+J37)</f>
        <v>5156.2</v>
      </c>
      <c r="J37" s="90">
        <v>0.27</v>
      </c>
      <c r="K37" s="95">
        <v>2</v>
      </c>
      <c r="L37" s="147">
        <v>768</v>
      </c>
      <c r="M37" s="96"/>
      <c r="N37" s="95">
        <v>12</v>
      </c>
      <c r="O37" s="142" t="s">
        <v>484</v>
      </c>
      <c r="P37" s="142" t="s">
        <v>485</v>
      </c>
      <c r="Q37" s="147">
        <v>21039090</v>
      </c>
    </row>
    <row r="38" spans="1:17" ht="15">
      <c r="A38" s="78"/>
      <c r="B38" s="110" t="s">
        <v>46</v>
      </c>
      <c r="C38" s="110"/>
      <c r="D38" s="149"/>
      <c r="E38" s="80"/>
      <c r="F38" s="134"/>
      <c r="G38" s="135"/>
      <c r="H38" s="135"/>
      <c r="I38" s="136"/>
      <c r="J38" s="81"/>
      <c r="K38" s="82"/>
      <c r="L38" s="82"/>
      <c r="M38" s="83"/>
      <c r="N38" s="82"/>
      <c r="O38" s="82"/>
      <c r="P38" s="82"/>
      <c r="Q38" s="84"/>
    </row>
    <row r="39" spans="1:17" ht="15">
      <c r="A39" s="85">
        <v>69629143</v>
      </c>
      <c r="B39" s="86" t="s">
        <v>262</v>
      </c>
      <c r="C39" s="86" t="s">
        <v>486</v>
      </c>
      <c r="D39" s="146"/>
      <c r="E39" s="87">
        <v>0.9</v>
      </c>
      <c r="F39" s="150">
        <v>3849</v>
      </c>
      <c r="G39" s="150">
        <v>351</v>
      </c>
      <c r="H39" s="138">
        <f t="shared" ref="H39:H51" si="10">+F39+G39</f>
        <v>4200</v>
      </c>
      <c r="I39" s="137">
        <f t="shared" ref="I39:I51" si="11">+H39*(1+J39)</f>
        <v>5334</v>
      </c>
      <c r="J39" s="90">
        <v>0.27</v>
      </c>
      <c r="K39" s="95">
        <v>6</v>
      </c>
      <c r="L39" s="147">
        <v>270</v>
      </c>
      <c r="M39" s="96"/>
      <c r="N39" s="95" t="s">
        <v>487</v>
      </c>
      <c r="O39" s="142" t="s">
        <v>488</v>
      </c>
      <c r="P39" s="142" t="s">
        <v>489</v>
      </c>
      <c r="Q39" s="147">
        <v>21041000</v>
      </c>
    </row>
    <row r="40" spans="1:17" ht="15">
      <c r="A40" s="85">
        <v>68521955</v>
      </c>
      <c r="B40" s="86" t="s">
        <v>234</v>
      </c>
      <c r="C40" s="86" t="s">
        <v>312</v>
      </c>
      <c r="D40" s="146" t="s">
        <v>74</v>
      </c>
      <c r="E40" s="87">
        <v>1</v>
      </c>
      <c r="F40" s="150">
        <v>8040</v>
      </c>
      <c r="G40" s="150">
        <v>390</v>
      </c>
      <c r="H40" s="138">
        <f t="shared" si="10"/>
        <v>8430</v>
      </c>
      <c r="I40" s="137">
        <f t="shared" si="11"/>
        <v>10706.1</v>
      </c>
      <c r="J40" s="90">
        <v>0.27</v>
      </c>
      <c r="K40" s="95">
        <v>6</v>
      </c>
      <c r="L40" s="147">
        <v>594</v>
      </c>
      <c r="M40" s="96"/>
      <c r="N40" s="95">
        <v>18</v>
      </c>
      <c r="O40" s="142" t="s">
        <v>390</v>
      </c>
      <c r="P40" s="142" t="s">
        <v>391</v>
      </c>
      <c r="Q40" s="147">
        <v>21041000</v>
      </c>
    </row>
    <row r="41" spans="1:17" ht="15">
      <c r="A41" s="77">
        <v>68521069</v>
      </c>
      <c r="B41" s="86" t="s">
        <v>235</v>
      </c>
      <c r="C41" s="86" t="s">
        <v>93</v>
      </c>
      <c r="D41" s="146"/>
      <c r="E41" s="87">
        <v>1</v>
      </c>
      <c r="F41" s="150">
        <v>8040</v>
      </c>
      <c r="G41" s="150">
        <v>390</v>
      </c>
      <c r="H41" s="138">
        <f t="shared" si="10"/>
        <v>8430</v>
      </c>
      <c r="I41" s="137">
        <f t="shared" si="11"/>
        <v>10706.1</v>
      </c>
      <c r="J41" s="90">
        <v>0.27</v>
      </c>
      <c r="K41" s="95">
        <v>6</v>
      </c>
      <c r="L41" s="147">
        <v>594</v>
      </c>
      <c r="M41" s="96"/>
      <c r="N41" s="95">
        <v>18</v>
      </c>
      <c r="O41" s="142" t="s">
        <v>392</v>
      </c>
      <c r="P41" s="142" t="s">
        <v>393</v>
      </c>
      <c r="Q41" s="147">
        <v>21041000</v>
      </c>
    </row>
    <row r="42" spans="1:17" ht="15">
      <c r="A42" s="85">
        <v>68746465</v>
      </c>
      <c r="B42" s="86" t="s">
        <v>182</v>
      </c>
      <c r="C42" s="86" t="s">
        <v>313</v>
      </c>
      <c r="D42" s="146"/>
      <c r="E42" s="87">
        <v>1</v>
      </c>
      <c r="F42" s="150">
        <v>5845</v>
      </c>
      <c r="G42" s="150">
        <v>390</v>
      </c>
      <c r="H42" s="138">
        <f t="shared" si="10"/>
        <v>6235</v>
      </c>
      <c r="I42" s="137">
        <f t="shared" si="11"/>
        <v>7918.45</v>
      </c>
      <c r="J42" s="90">
        <v>0.27</v>
      </c>
      <c r="K42" s="95">
        <v>6</v>
      </c>
      <c r="L42" s="147">
        <v>270</v>
      </c>
      <c r="M42" s="96" t="s">
        <v>181</v>
      </c>
      <c r="N42" s="95">
        <v>15</v>
      </c>
      <c r="O42" s="142" t="s">
        <v>394</v>
      </c>
      <c r="P42" s="142" t="s">
        <v>395</v>
      </c>
      <c r="Q42" s="147">
        <v>21041000</v>
      </c>
    </row>
    <row r="43" spans="1:17" s="14" customFormat="1" ht="15.25" customHeight="1">
      <c r="A43" s="85">
        <v>10338004</v>
      </c>
      <c r="B43" s="86" t="s">
        <v>138</v>
      </c>
      <c r="C43" s="86" t="s">
        <v>314</v>
      </c>
      <c r="D43" s="146"/>
      <c r="E43" s="87">
        <v>0.65</v>
      </c>
      <c r="F43" s="150">
        <v>7840</v>
      </c>
      <c r="G43" s="150">
        <v>253.5</v>
      </c>
      <c r="H43" s="138">
        <f t="shared" si="10"/>
        <v>8093.5</v>
      </c>
      <c r="I43" s="137">
        <f t="shared" si="11"/>
        <v>10278.745000000001</v>
      </c>
      <c r="J43" s="90">
        <v>0.27</v>
      </c>
      <c r="K43" s="95">
        <v>6</v>
      </c>
      <c r="L43" s="147">
        <v>672</v>
      </c>
      <c r="M43" s="96"/>
      <c r="N43" s="95">
        <v>15</v>
      </c>
      <c r="O43" s="142" t="s">
        <v>396</v>
      </c>
      <c r="P43" s="142" t="s">
        <v>397</v>
      </c>
      <c r="Q43" s="147">
        <v>21041000</v>
      </c>
    </row>
    <row r="44" spans="1:17" ht="15">
      <c r="A44" s="85">
        <v>68921888</v>
      </c>
      <c r="B44" s="86" t="s">
        <v>139</v>
      </c>
      <c r="C44" s="86" t="s">
        <v>315</v>
      </c>
      <c r="D44" s="146"/>
      <c r="E44" s="87">
        <v>1</v>
      </c>
      <c r="F44" s="150">
        <v>7485</v>
      </c>
      <c r="G44" s="150">
        <v>390</v>
      </c>
      <c r="H44" s="138">
        <f t="shared" si="10"/>
        <v>7875</v>
      </c>
      <c r="I44" s="137">
        <f t="shared" si="11"/>
        <v>10001.25</v>
      </c>
      <c r="J44" s="90">
        <v>0.27</v>
      </c>
      <c r="K44" s="95">
        <v>6</v>
      </c>
      <c r="L44" s="147">
        <v>480</v>
      </c>
      <c r="M44" s="96"/>
      <c r="N44" s="95">
        <v>12</v>
      </c>
      <c r="O44" s="142" t="s">
        <v>398</v>
      </c>
      <c r="P44" s="142" t="s">
        <v>399</v>
      </c>
      <c r="Q44" s="147">
        <v>21041000</v>
      </c>
    </row>
    <row r="45" spans="1:17" ht="15">
      <c r="A45" s="85">
        <v>10338303</v>
      </c>
      <c r="B45" s="86" t="s">
        <v>140</v>
      </c>
      <c r="C45" s="86" t="s">
        <v>316</v>
      </c>
      <c r="D45" s="146"/>
      <c r="E45" s="87">
        <v>3</v>
      </c>
      <c r="F45" s="150">
        <v>22465</v>
      </c>
      <c r="G45" s="150">
        <v>1170</v>
      </c>
      <c r="H45" s="138">
        <f t="shared" si="10"/>
        <v>23635</v>
      </c>
      <c r="I45" s="137">
        <f t="shared" si="11"/>
        <v>30016.45</v>
      </c>
      <c r="J45" s="90">
        <v>0.27</v>
      </c>
      <c r="K45" s="95">
        <v>1</v>
      </c>
      <c r="L45" s="147">
        <v>108</v>
      </c>
      <c r="M45" s="96" t="s">
        <v>47</v>
      </c>
      <c r="N45" s="95">
        <v>12</v>
      </c>
      <c r="O45" s="142" t="s">
        <v>400</v>
      </c>
      <c r="P45" s="142" t="s">
        <v>400</v>
      </c>
      <c r="Q45" s="147">
        <v>21041000</v>
      </c>
    </row>
    <row r="46" spans="1:17" ht="15">
      <c r="A46" s="85">
        <v>68660152</v>
      </c>
      <c r="B46" s="86" t="s">
        <v>265</v>
      </c>
      <c r="C46" s="86" t="s">
        <v>317</v>
      </c>
      <c r="D46" s="146"/>
      <c r="E46" s="87">
        <v>3.5</v>
      </c>
      <c r="F46" s="150">
        <v>14550</v>
      </c>
      <c r="G46" s="150">
        <v>1365</v>
      </c>
      <c r="H46" s="138">
        <f t="shared" si="10"/>
        <v>15915</v>
      </c>
      <c r="I46" s="137">
        <f t="shared" si="11"/>
        <v>20212.05</v>
      </c>
      <c r="J46" s="90">
        <v>0.27</v>
      </c>
      <c r="K46" s="95">
        <v>1</v>
      </c>
      <c r="L46" s="147">
        <v>72</v>
      </c>
      <c r="M46" s="96" t="s">
        <v>94</v>
      </c>
      <c r="N46" s="95">
        <v>15</v>
      </c>
      <c r="O46" s="142" t="s">
        <v>401</v>
      </c>
      <c r="P46" s="142" t="s">
        <v>401</v>
      </c>
      <c r="Q46" s="147">
        <v>21041000</v>
      </c>
    </row>
    <row r="47" spans="1:17" ht="15">
      <c r="A47" s="77">
        <v>68703091</v>
      </c>
      <c r="B47" s="86" t="s">
        <v>266</v>
      </c>
      <c r="C47" s="86" t="s">
        <v>268</v>
      </c>
      <c r="D47" s="146"/>
      <c r="E47" s="87">
        <v>3.5</v>
      </c>
      <c r="F47" s="150">
        <v>16480</v>
      </c>
      <c r="G47" s="150">
        <v>1365</v>
      </c>
      <c r="H47" s="138">
        <f t="shared" si="10"/>
        <v>17845</v>
      </c>
      <c r="I47" s="137">
        <f t="shared" si="11"/>
        <v>22663.15</v>
      </c>
      <c r="J47" s="90">
        <v>0.27</v>
      </c>
      <c r="K47" s="95">
        <v>1</v>
      </c>
      <c r="L47" s="147">
        <v>72</v>
      </c>
      <c r="M47" s="96" t="s">
        <v>94</v>
      </c>
      <c r="N47" s="95">
        <v>18</v>
      </c>
      <c r="O47" s="142" t="s">
        <v>402</v>
      </c>
      <c r="P47" s="142" t="s">
        <v>402</v>
      </c>
      <c r="Q47" s="147">
        <v>21041000</v>
      </c>
    </row>
    <row r="48" spans="1:17" ht="15">
      <c r="A48" s="85">
        <v>64987748</v>
      </c>
      <c r="B48" s="86" t="s">
        <v>264</v>
      </c>
      <c r="C48" s="86" t="s">
        <v>490</v>
      </c>
      <c r="D48" s="146" t="s">
        <v>377</v>
      </c>
      <c r="E48" s="87">
        <v>7</v>
      </c>
      <c r="F48" s="150">
        <v>22820</v>
      </c>
      <c r="G48" s="150">
        <v>2730</v>
      </c>
      <c r="H48" s="138">
        <f t="shared" si="10"/>
        <v>25550</v>
      </c>
      <c r="I48" s="137">
        <f t="shared" si="11"/>
        <v>32448.5</v>
      </c>
      <c r="J48" s="90">
        <v>0.27</v>
      </c>
      <c r="K48" s="95">
        <v>1</v>
      </c>
      <c r="L48" s="147">
        <v>66</v>
      </c>
      <c r="M48" s="96"/>
      <c r="N48" s="95">
        <v>18</v>
      </c>
      <c r="O48" s="142" t="s">
        <v>491</v>
      </c>
      <c r="P48" s="142" t="s">
        <v>491</v>
      </c>
      <c r="Q48" s="147">
        <v>21041000</v>
      </c>
    </row>
    <row r="49" spans="1:17" ht="15">
      <c r="A49" s="85">
        <v>68872018</v>
      </c>
      <c r="B49" s="86" t="s">
        <v>262</v>
      </c>
      <c r="C49" s="86" t="s">
        <v>263</v>
      </c>
      <c r="D49" s="146"/>
      <c r="E49" s="87">
        <v>16.5</v>
      </c>
      <c r="F49" s="150">
        <v>56815</v>
      </c>
      <c r="G49" s="150">
        <v>6435</v>
      </c>
      <c r="H49" s="138">
        <f t="shared" si="10"/>
        <v>63250</v>
      </c>
      <c r="I49" s="137">
        <f t="shared" si="11"/>
        <v>80327.5</v>
      </c>
      <c r="J49" s="90">
        <v>0.27</v>
      </c>
      <c r="K49" s="95">
        <v>1</v>
      </c>
      <c r="L49" s="147">
        <v>16</v>
      </c>
      <c r="M49" s="96" t="s">
        <v>48</v>
      </c>
      <c r="N49" s="95">
        <v>15</v>
      </c>
      <c r="O49" s="142" t="s">
        <v>403</v>
      </c>
      <c r="P49" s="142" t="s">
        <v>403</v>
      </c>
      <c r="Q49" s="147">
        <v>21041000</v>
      </c>
    </row>
    <row r="50" spans="1:17" ht="15">
      <c r="A50" s="85">
        <v>64977162</v>
      </c>
      <c r="B50" s="86" t="s">
        <v>267</v>
      </c>
      <c r="C50" s="86" t="s">
        <v>318</v>
      </c>
      <c r="D50" s="146"/>
      <c r="E50" s="87">
        <v>16.5</v>
      </c>
      <c r="F50" s="150">
        <v>69890</v>
      </c>
      <c r="G50" s="150">
        <v>6435</v>
      </c>
      <c r="H50" s="138">
        <f t="shared" si="10"/>
        <v>76325</v>
      </c>
      <c r="I50" s="137">
        <f t="shared" si="11"/>
        <v>96932.75</v>
      </c>
      <c r="J50" s="90">
        <v>0.27</v>
      </c>
      <c r="K50" s="95">
        <v>1</v>
      </c>
      <c r="L50" s="147">
        <v>16</v>
      </c>
      <c r="M50" s="96"/>
      <c r="N50" s="95">
        <v>18</v>
      </c>
      <c r="O50" s="142" t="s">
        <v>558</v>
      </c>
      <c r="P50" s="142" t="s">
        <v>558</v>
      </c>
      <c r="Q50" s="147">
        <v>21041000</v>
      </c>
    </row>
    <row r="51" spans="1:17" ht="15">
      <c r="A51" s="85">
        <v>68627698</v>
      </c>
      <c r="B51" s="86" t="s">
        <v>264</v>
      </c>
      <c r="C51" s="86" t="s">
        <v>319</v>
      </c>
      <c r="D51" s="146"/>
      <c r="E51" s="87">
        <v>15</v>
      </c>
      <c r="F51" s="150">
        <v>43990</v>
      </c>
      <c r="G51" s="150">
        <v>5850</v>
      </c>
      <c r="H51" s="138">
        <f t="shared" si="10"/>
        <v>49840</v>
      </c>
      <c r="I51" s="137">
        <f t="shared" si="11"/>
        <v>63296.800000000003</v>
      </c>
      <c r="J51" s="90">
        <v>0.27</v>
      </c>
      <c r="K51" s="95">
        <v>1</v>
      </c>
      <c r="L51" s="147">
        <v>32</v>
      </c>
      <c r="M51" s="96" t="s">
        <v>49</v>
      </c>
      <c r="N51" s="95">
        <v>18</v>
      </c>
      <c r="O51" s="142" t="s">
        <v>404</v>
      </c>
      <c r="P51" s="142" t="s">
        <v>404</v>
      </c>
      <c r="Q51" s="147">
        <v>21041000</v>
      </c>
    </row>
    <row r="52" spans="1:17" ht="15">
      <c r="A52" s="78"/>
      <c r="B52" s="110" t="s">
        <v>50</v>
      </c>
      <c r="C52" s="110"/>
      <c r="D52" s="149"/>
      <c r="E52" s="80"/>
      <c r="F52" s="134"/>
      <c r="G52" s="135"/>
      <c r="H52" s="135"/>
      <c r="I52" s="136"/>
      <c r="J52" s="81"/>
      <c r="K52" s="82"/>
      <c r="L52" s="82"/>
      <c r="M52" s="83"/>
      <c r="N52" s="82"/>
      <c r="O52" s="82"/>
      <c r="P52" s="82"/>
      <c r="Q52" s="84"/>
    </row>
    <row r="53" spans="1:17" ht="15">
      <c r="A53" s="85">
        <v>64417080</v>
      </c>
      <c r="B53" s="86" t="s">
        <v>141</v>
      </c>
      <c r="C53" s="86" t="s">
        <v>492</v>
      </c>
      <c r="D53" s="146"/>
      <c r="E53" s="87">
        <v>0.7</v>
      </c>
      <c r="F53" s="150">
        <v>3605</v>
      </c>
      <c r="G53" s="150">
        <f>390*0.7</f>
        <v>273</v>
      </c>
      <c r="H53" s="138">
        <f t="shared" ref="H53:H58" si="12">+F53+G53</f>
        <v>3878</v>
      </c>
      <c r="I53" s="137">
        <f t="shared" ref="I53:I56" si="13">+H53*(1+J53)</f>
        <v>4925.0600000000004</v>
      </c>
      <c r="J53" s="90">
        <v>0.27</v>
      </c>
      <c r="K53" s="95">
        <v>6</v>
      </c>
      <c r="L53" s="147">
        <v>378</v>
      </c>
      <c r="M53" s="96"/>
      <c r="N53" s="95">
        <v>18</v>
      </c>
      <c r="O53" s="142" t="s">
        <v>493</v>
      </c>
      <c r="P53" s="142" t="s">
        <v>494</v>
      </c>
      <c r="Q53" s="147">
        <v>21041000</v>
      </c>
    </row>
    <row r="54" spans="1:17" ht="15">
      <c r="A54" s="77">
        <v>11613004</v>
      </c>
      <c r="B54" s="89" t="s">
        <v>142</v>
      </c>
      <c r="C54" s="86" t="s">
        <v>495</v>
      </c>
      <c r="D54" s="146" t="s">
        <v>377</v>
      </c>
      <c r="E54" s="87">
        <v>2.7</v>
      </c>
      <c r="F54" s="150">
        <v>14750</v>
      </c>
      <c r="G54" s="150">
        <v>1053</v>
      </c>
      <c r="H54" s="138">
        <f t="shared" si="12"/>
        <v>15803</v>
      </c>
      <c r="I54" s="137">
        <f t="shared" si="13"/>
        <v>20069.810000000001</v>
      </c>
      <c r="J54" s="90">
        <v>0.27</v>
      </c>
      <c r="K54" s="95">
        <v>3</v>
      </c>
      <c r="L54" s="147">
        <v>72</v>
      </c>
      <c r="M54" s="96"/>
      <c r="N54" s="95">
        <v>15</v>
      </c>
      <c r="O54" s="142" t="s">
        <v>496</v>
      </c>
      <c r="P54" s="142" t="s">
        <v>497</v>
      </c>
      <c r="Q54" s="147">
        <v>21041000</v>
      </c>
    </row>
    <row r="55" spans="1:17" ht="15">
      <c r="A55" s="85">
        <v>67506747</v>
      </c>
      <c r="B55" s="89" t="s">
        <v>143</v>
      </c>
      <c r="C55" s="86" t="s">
        <v>269</v>
      </c>
      <c r="D55" s="146"/>
      <c r="E55" s="87">
        <v>1.8</v>
      </c>
      <c r="F55" s="150">
        <v>12050</v>
      </c>
      <c r="G55" s="150">
        <v>702</v>
      </c>
      <c r="H55" s="138">
        <f t="shared" si="12"/>
        <v>12752</v>
      </c>
      <c r="I55" s="137">
        <f t="shared" si="13"/>
        <v>16195.04</v>
      </c>
      <c r="J55" s="155">
        <v>0.27</v>
      </c>
      <c r="K55" s="46">
        <v>6</v>
      </c>
      <c r="L55" s="147">
        <v>96</v>
      </c>
      <c r="M55" s="96"/>
      <c r="N55" s="95">
        <v>18</v>
      </c>
      <c r="O55" s="142" t="s">
        <v>405</v>
      </c>
      <c r="P55" s="142" t="s">
        <v>406</v>
      </c>
      <c r="Q55" s="147">
        <v>21041000</v>
      </c>
    </row>
    <row r="56" spans="1:17" ht="15">
      <c r="A56" s="77">
        <v>10465103</v>
      </c>
      <c r="B56" s="89" t="s">
        <v>144</v>
      </c>
      <c r="C56" s="86" t="s">
        <v>320</v>
      </c>
      <c r="D56" s="146" t="s">
        <v>74</v>
      </c>
      <c r="E56" s="87">
        <v>2</v>
      </c>
      <c r="F56" s="150">
        <v>12070</v>
      </c>
      <c r="G56" s="150">
        <v>780</v>
      </c>
      <c r="H56" s="138">
        <f t="shared" si="12"/>
        <v>12850</v>
      </c>
      <c r="I56" s="137">
        <f t="shared" si="13"/>
        <v>16319.5</v>
      </c>
      <c r="J56" s="90">
        <v>0.27</v>
      </c>
      <c r="K56" s="95">
        <v>3</v>
      </c>
      <c r="L56" s="147">
        <v>240</v>
      </c>
      <c r="M56" s="22"/>
      <c r="N56" s="95">
        <v>18</v>
      </c>
      <c r="O56" s="142" t="s">
        <v>407</v>
      </c>
      <c r="P56" s="142" t="s">
        <v>408</v>
      </c>
      <c r="Q56" s="147">
        <v>21041000</v>
      </c>
    </row>
    <row r="57" spans="1:17" ht="15">
      <c r="A57" s="85">
        <v>65645381</v>
      </c>
      <c r="B57" s="89" t="s">
        <v>622</v>
      </c>
      <c r="C57" s="86" t="s">
        <v>623</v>
      </c>
      <c r="D57" s="146" t="s">
        <v>619</v>
      </c>
      <c r="E57" s="87">
        <v>1.05</v>
      </c>
      <c r="F57" s="150">
        <v>5410</v>
      </c>
      <c r="G57" s="150">
        <v>410</v>
      </c>
      <c r="H57" s="138">
        <f t="shared" si="12"/>
        <v>5820</v>
      </c>
      <c r="I57" s="137">
        <f>+H57*(1+J57)</f>
        <v>7391.4000000000005</v>
      </c>
      <c r="J57" s="207">
        <v>0.27</v>
      </c>
      <c r="K57" s="46">
        <v>6</v>
      </c>
      <c r="L57" s="147">
        <v>288</v>
      </c>
      <c r="M57" s="96"/>
      <c r="N57" s="95" t="s">
        <v>592</v>
      </c>
      <c r="O57" s="142" t="s">
        <v>624</v>
      </c>
      <c r="P57" s="142" t="s">
        <v>625</v>
      </c>
      <c r="Q57" s="147">
        <v>21041000</v>
      </c>
    </row>
    <row r="58" spans="1:17" ht="15">
      <c r="A58" s="85">
        <v>65645385</v>
      </c>
      <c r="B58" s="89" t="s">
        <v>626</v>
      </c>
      <c r="C58" s="86" t="s">
        <v>627</v>
      </c>
      <c r="D58" s="146" t="s">
        <v>619</v>
      </c>
      <c r="E58" s="87">
        <v>2.7</v>
      </c>
      <c r="F58" s="150">
        <v>13910</v>
      </c>
      <c r="G58" s="150">
        <v>1053</v>
      </c>
      <c r="H58" s="138">
        <f t="shared" si="12"/>
        <v>14963</v>
      </c>
      <c r="I58" s="137">
        <f t="shared" ref="I58" si="14">+H58*(1+J58)</f>
        <v>19003.010000000002</v>
      </c>
      <c r="J58" s="207">
        <v>0.27</v>
      </c>
      <c r="K58" s="46">
        <v>3</v>
      </c>
      <c r="L58" s="147">
        <v>96</v>
      </c>
      <c r="M58" s="96"/>
      <c r="N58" s="95" t="s">
        <v>592</v>
      </c>
      <c r="O58" s="142" t="s">
        <v>628</v>
      </c>
      <c r="P58" s="142" t="s">
        <v>629</v>
      </c>
      <c r="Q58" s="147">
        <v>21041000</v>
      </c>
    </row>
    <row r="59" spans="1:17" ht="15">
      <c r="A59" s="78"/>
      <c r="B59" s="110" t="s">
        <v>51</v>
      </c>
      <c r="C59" s="110"/>
      <c r="D59" s="149"/>
      <c r="E59" s="80"/>
      <c r="F59" s="134"/>
      <c r="G59" s="135"/>
      <c r="H59" s="135"/>
      <c r="I59" s="136"/>
      <c r="J59" s="81"/>
      <c r="K59" s="82"/>
      <c r="L59" s="82"/>
      <c r="M59" s="83"/>
      <c r="N59" s="82"/>
      <c r="O59" s="82"/>
      <c r="P59" s="82"/>
      <c r="Q59" s="84"/>
    </row>
    <row r="60" spans="1:17" ht="15">
      <c r="A60" s="85">
        <v>64792938</v>
      </c>
      <c r="B60" s="86" t="s">
        <v>145</v>
      </c>
      <c r="C60" s="86" t="s">
        <v>498</v>
      </c>
      <c r="D60" s="146"/>
      <c r="E60" s="87">
        <v>3</v>
      </c>
      <c r="F60" s="150">
        <v>30810</v>
      </c>
      <c r="G60" s="150"/>
      <c r="H60" s="138">
        <f>+F60+G60</f>
        <v>30810</v>
      </c>
      <c r="I60" s="137">
        <f>+H60*(1+J60)</f>
        <v>36355.799999999996</v>
      </c>
      <c r="J60" s="90">
        <v>0.18</v>
      </c>
      <c r="K60" s="95">
        <v>1</v>
      </c>
      <c r="L60" s="147">
        <v>104</v>
      </c>
      <c r="M60" s="96"/>
      <c r="N60" s="95">
        <v>12</v>
      </c>
      <c r="O60" s="142" t="s">
        <v>499</v>
      </c>
      <c r="P60" s="142" t="s">
        <v>499</v>
      </c>
      <c r="Q60" s="147" t="s">
        <v>500</v>
      </c>
    </row>
    <row r="61" spans="1:17" ht="15">
      <c r="A61" s="85">
        <v>15199102</v>
      </c>
      <c r="B61" s="86" t="s">
        <v>146</v>
      </c>
      <c r="C61" s="86" t="s">
        <v>321</v>
      </c>
      <c r="D61" s="146" t="s">
        <v>74</v>
      </c>
      <c r="E61" s="87">
        <v>1</v>
      </c>
      <c r="F61" s="150">
        <v>4590</v>
      </c>
      <c r="G61" s="150">
        <v>390</v>
      </c>
      <c r="H61" s="138">
        <f>+F61+G61</f>
        <v>4980</v>
      </c>
      <c r="I61" s="137">
        <f>+H61*(1+J61)</f>
        <v>5876.4</v>
      </c>
      <c r="J61" s="90">
        <v>0.18</v>
      </c>
      <c r="K61" s="95">
        <v>4</v>
      </c>
      <c r="L61" s="147">
        <v>160</v>
      </c>
      <c r="M61" s="96" t="s">
        <v>52</v>
      </c>
      <c r="N61" s="95">
        <v>9</v>
      </c>
      <c r="O61" s="142" t="s">
        <v>409</v>
      </c>
      <c r="P61" s="142" t="s">
        <v>410</v>
      </c>
      <c r="Q61" s="147">
        <v>19059080</v>
      </c>
    </row>
    <row r="62" spans="1:17" ht="15">
      <c r="A62" s="85">
        <v>19407402</v>
      </c>
      <c r="B62" s="86" t="s">
        <v>236</v>
      </c>
      <c r="C62" s="86" t="s">
        <v>322</v>
      </c>
      <c r="D62" s="146" t="s">
        <v>74</v>
      </c>
      <c r="E62" s="87">
        <v>0.7</v>
      </c>
      <c r="F62" s="150">
        <v>5045</v>
      </c>
      <c r="G62" s="150">
        <v>273</v>
      </c>
      <c r="H62" s="138">
        <f>+F62+G62</f>
        <v>5318</v>
      </c>
      <c r="I62" s="137">
        <f>+H62*(1+J62)</f>
        <v>6275.24</v>
      </c>
      <c r="J62" s="90">
        <v>0.18</v>
      </c>
      <c r="K62" s="95">
        <v>4</v>
      </c>
      <c r="L62" s="147">
        <v>392</v>
      </c>
      <c r="M62" s="96" t="s">
        <v>53</v>
      </c>
      <c r="N62" s="95">
        <v>12</v>
      </c>
      <c r="O62" s="142" t="s">
        <v>411</v>
      </c>
      <c r="P62" s="142" t="s">
        <v>412</v>
      </c>
      <c r="Q62" s="147">
        <v>19054090</v>
      </c>
    </row>
    <row r="63" spans="1:17" ht="15">
      <c r="A63" s="85">
        <v>15199303</v>
      </c>
      <c r="B63" s="86" t="s">
        <v>237</v>
      </c>
      <c r="C63" s="86" t="s">
        <v>323</v>
      </c>
      <c r="D63" s="146" t="s">
        <v>74</v>
      </c>
      <c r="E63" s="87">
        <v>0.7</v>
      </c>
      <c r="F63" s="150">
        <v>5045</v>
      </c>
      <c r="G63" s="150">
        <v>273</v>
      </c>
      <c r="H63" s="138">
        <f>+F63+G63</f>
        <v>5318</v>
      </c>
      <c r="I63" s="137">
        <f>+H63*(1+J63)</f>
        <v>6275.24</v>
      </c>
      <c r="J63" s="90">
        <v>0.18</v>
      </c>
      <c r="K63" s="95">
        <v>4</v>
      </c>
      <c r="L63" s="147">
        <v>392</v>
      </c>
      <c r="M63" s="96" t="s">
        <v>53</v>
      </c>
      <c r="N63" s="95">
        <v>12</v>
      </c>
      <c r="O63" s="142" t="s">
        <v>413</v>
      </c>
      <c r="P63" s="142" t="s">
        <v>414</v>
      </c>
      <c r="Q63" s="147">
        <v>19054090</v>
      </c>
    </row>
    <row r="64" spans="1:17" ht="15">
      <c r="A64" s="78"/>
      <c r="B64" s="110" t="s">
        <v>54</v>
      </c>
      <c r="C64" s="110"/>
      <c r="D64" s="149"/>
      <c r="E64" s="80"/>
      <c r="F64" s="134"/>
      <c r="G64" s="135"/>
      <c r="H64" s="135"/>
      <c r="I64" s="136"/>
      <c r="J64" s="81"/>
      <c r="K64" s="82"/>
      <c r="L64" s="82"/>
      <c r="M64" s="83"/>
      <c r="N64" s="82"/>
      <c r="O64" s="82"/>
      <c r="P64" s="82"/>
      <c r="Q64" s="84"/>
    </row>
    <row r="65" spans="1:17" ht="15">
      <c r="A65" s="85">
        <v>64934258</v>
      </c>
      <c r="B65" s="86" t="s">
        <v>147</v>
      </c>
      <c r="C65" s="86" t="s">
        <v>501</v>
      </c>
      <c r="D65" s="146"/>
      <c r="E65" s="87">
        <v>1</v>
      </c>
      <c r="F65" s="150">
        <v>6105</v>
      </c>
      <c r="G65" s="150">
        <v>390</v>
      </c>
      <c r="H65" s="138">
        <f t="shared" ref="H65:H71" si="15">+F65+G65</f>
        <v>6495</v>
      </c>
      <c r="I65" s="137">
        <f t="shared" ref="I65:I71" si="16">+H65*(1+J65)</f>
        <v>8248.65</v>
      </c>
      <c r="J65" s="90">
        <v>0.27</v>
      </c>
      <c r="K65" s="95">
        <v>6</v>
      </c>
      <c r="L65" s="147">
        <v>384</v>
      </c>
      <c r="M65" s="96"/>
      <c r="N65" s="95">
        <v>18</v>
      </c>
      <c r="O65" s="142" t="s">
        <v>502</v>
      </c>
      <c r="P65" s="142" t="s">
        <v>503</v>
      </c>
      <c r="Q65" s="147">
        <v>21039090</v>
      </c>
    </row>
    <row r="66" spans="1:17" ht="15">
      <c r="A66" s="85">
        <v>64942652</v>
      </c>
      <c r="B66" s="86" t="s">
        <v>148</v>
      </c>
      <c r="C66" s="86" t="s">
        <v>324</v>
      </c>
      <c r="D66" s="146" t="s">
        <v>377</v>
      </c>
      <c r="E66" s="87">
        <v>1.1000000000000001</v>
      </c>
      <c r="F66" s="150">
        <v>10455</v>
      </c>
      <c r="G66" s="150">
        <v>429.00000000000006</v>
      </c>
      <c r="H66" s="138">
        <f t="shared" si="15"/>
        <v>10884</v>
      </c>
      <c r="I66" s="137">
        <f t="shared" si="16"/>
        <v>13822.68</v>
      </c>
      <c r="J66" s="90">
        <v>0.27</v>
      </c>
      <c r="K66" s="95">
        <v>6</v>
      </c>
      <c r="L66" s="147">
        <v>216</v>
      </c>
      <c r="M66" s="96"/>
      <c r="N66" s="95">
        <v>24</v>
      </c>
      <c r="O66" s="142" t="s">
        <v>415</v>
      </c>
      <c r="P66" s="142" t="s">
        <v>416</v>
      </c>
      <c r="Q66" s="147">
        <v>21039090</v>
      </c>
    </row>
    <row r="67" spans="1:17" ht="15">
      <c r="A67" s="85">
        <v>64873281</v>
      </c>
      <c r="B67" s="86" t="s">
        <v>149</v>
      </c>
      <c r="C67" s="86" t="s">
        <v>325</v>
      </c>
      <c r="D67" s="146"/>
      <c r="E67" s="87">
        <v>1</v>
      </c>
      <c r="F67" s="150">
        <v>7405</v>
      </c>
      <c r="G67" s="150">
        <v>390</v>
      </c>
      <c r="H67" s="138">
        <f t="shared" si="15"/>
        <v>7795</v>
      </c>
      <c r="I67" s="137">
        <f t="shared" si="16"/>
        <v>9899.65</v>
      </c>
      <c r="J67" s="90">
        <v>0.27</v>
      </c>
      <c r="K67" s="95">
        <v>6</v>
      </c>
      <c r="L67" s="147">
        <v>288</v>
      </c>
      <c r="M67" s="96"/>
      <c r="N67" s="95">
        <v>15</v>
      </c>
      <c r="O67" s="142" t="s">
        <v>417</v>
      </c>
      <c r="P67" s="142" t="s">
        <v>418</v>
      </c>
      <c r="Q67" s="147">
        <v>21039090</v>
      </c>
    </row>
    <row r="68" spans="1:17" ht="15">
      <c r="A68" s="85">
        <v>64889284</v>
      </c>
      <c r="B68" s="86" t="s">
        <v>150</v>
      </c>
      <c r="C68" s="86" t="s">
        <v>559</v>
      </c>
      <c r="D68" s="146"/>
      <c r="E68" s="87">
        <v>0.66</v>
      </c>
      <c r="F68" s="150">
        <v>5410</v>
      </c>
      <c r="G68" s="150">
        <v>257</v>
      </c>
      <c r="H68" s="138">
        <f t="shared" si="15"/>
        <v>5667</v>
      </c>
      <c r="I68" s="137">
        <f t="shared" si="16"/>
        <v>7197.09</v>
      </c>
      <c r="J68" s="90">
        <v>0.27</v>
      </c>
      <c r="K68" s="95">
        <v>6</v>
      </c>
      <c r="L68" s="147">
        <v>216</v>
      </c>
      <c r="M68" s="96"/>
      <c r="N68" s="95">
        <v>18</v>
      </c>
      <c r="O68" s="142" t="s">
        <v>560</v>
      </c>
      <c r="P68" s="142" t="s">
        <v>561</v>
      </c>
      <c r="Q68" s="147">
        <v>21039090</v>
      </c>
    </row>
    <row r="69" spans="1:17" ht="15">
      <c r="A69" s="77">
        <v>17846002</v>
      </c>
      <c r="B69" s="86" t="s">
        <v>151</v>
      </c>
      <c r="C69" s="86" t="s">
        <v>326</v>
      </c>
      <c r="D69" s="146" t="s">
        <v>74</v>
      </c>
      <c r="E69" s="87">
        <v>0.8</v>
      </c>
      <c r="F69" s="150">
        <v>8160</v>
      </c>
      <c r="G69" s="150">
        <v>312</v>
      </c>
      <c r="H69" s="138">
        <f t="shared" si="15"/>
        <v>8472</v>
      </c>
      <c r="I69" s="137">
        <f t="shared" si="16"/>
        <v>10759.44</v>
      </c>
      <c r="J69" s="90">
        <v>0.27</v>
      </c>
      <c r="K69" s="95">
        <v>6</v>
      </c>
      <c r="L69" s="147">
        <v>384</v>
      </c>
      <c r="M69" s="96"/>
      <c r="N69" s="95">
        <v>18</v>
      </c>
      <c r="O69" s="142" t="s">
        <v>419</v>
      </c>
      <c r="P69" s="142" t="s">
        <v>420</v>
      </c>
      <c r="Q69" s="147">
        <v>21039090</v>
      </c>
    </row>
    <row r="70" spans="1:17" ht="15">
      <c r="A70" s="85">
        <v>64350843</v>
      </c>
      <c r="B70" s="86" t="s">
        <v>152</v>
      </c>
      <c r="C70" s="86" t="s">
        <v>270</v>
      </c>
      <c r="D70" s="146"/>
      <c r="E70" s="87">
        <v>1.4</v>
      </c>
      <c r="F70" s="150">
        <v>9195</v>
      </c>
      <c r="G70" s="150">
        <v>546</v>
      </c>
      <c r="H70" s="138">
        <f t="shared" si="15"/>
        <v>9741</v>
      </c>
      <c r="I70" s="140">
        <f t="shared" si="16"/>
        <v>12371.07</v>
      </c>
      <c r="J70" s="101">
        <v>0.27</v>
      </c>
      <c r="K70" s="77">
        <v>6</v>
      </c>
      <c r="L70" s="147">
        <v>378</v>
      </c>
      <c r="M70" s="85"/>
      <c r="N70" s="77">
        <v>18</v>
      </c>
      <c r="O70" s="142">
        <v>4007801306597</v>
      </c>
      <c r="P70" s="142">
        <v>4007801106593</v>
      </c>
      <c r="Q70" s="147">
        <v>21039090</v>
      </c>
    </row>
    <row r="71" spans="1:17" ht="15">
      <c r="A71" s="77">
        <v>64982640</v>
      </c>
      <c r="B71" s="86" t="s">
        <v>504</v>
      </c>
      <c r="C71" s="86" t="s">
        <v>505</v>
      </c>
      <c r="D71" s="146" t="s">
        <v>377</v>
      </c>
      <c r="E71" s="87">
        <v>1.17</v>
      </c>
      <c r="F71" s="150">
        <v>5995</v>
      </c>
      <c r="G71" s="150">
        <f>E71*390</f>
        <v>456.29999999999995</v>
      </c>
      <c r="H71" s="138">
        <f t="shared" si="15"/>
        <v>6451.3</v>
      </c>
      <c r="I71" s="140">
        <f t="shared" si="16"/>
        <v>8193.1509999999998</v>
      </c>
      <c r="J71" s="101">
        <v>0.27</v>
      </c>
      <c r="K71" s="95">
        <v>6</v>
      </c>
      <c r="L71" s="147">
        <v>324</v>
      </c>
      <c r="M71" s="96"/>
      <c r="N71" s="95">
        <v>12</v>
      </c>
      <c r="O71" s="142" t="s">
        <v>506</v>
      </c>
      <c r="P71" s="142" t="s">
        <v>507</v>
      </c>
      <c r="Q71" s="147">
        <v>21039090</v>
      </c>
    </row>
    <row r="72" spans="1:17" ht="15">
      <c r="A72" s="78"/>
      <c r="B72" s="110" t="s">
        <v>55</v>
      </c>
      <c r="C72" s="110"/>
      <c r="D72" s="149"/>
      <c r="E72" s="80"/>
      <c r="F72" s="134"/>
      <c r="G72" s="135"/>
      <c r="H72" s="135"/>
      <c r="I72" s="136"/>
      <c r="J72" s="81"/>
      <c r="K72" s="82"/>
      <c r="L72" s="82"/>
      <c r="M72" s="83"/>
      <c r="N72" s="82"/>
      <c r="O72" s="82"/>
      <c r="P72" s="82"/>
      <c r="Q72" s="84"/>
    </row>
    <row r="73" spans="1:17" ht="15">
      <c r="A73" s="77">
        <v>68558207</v>
      </c>
      <c r="B73" s="86" t="s">
        <v>191</v>
      </c>
      <c r="C73" s="86" t="s">
        <v>327</v>
      </c>
      <c r="D73" s="146" t="s">
        <v>74</v>
      </c>
      <c r="E73" s="75" t="s">
        <v>56</v>
      </c>
      <c r="F73" s="150">
        <v>3855</v>
      </c>
      <c r="G73" s="150">
        <v>438.75</v>
      </c>
      <c r="H73" s="138">
        <f>+F73+G73</f>
        <v>4293.75</v>
      </c>
      <c r="I73" s="137">
        <f>+H73*(1+J73)</f>
        <v>5453.0625</v>
      </c>
      <c r="J73" s="90">
        <v>0.27</v>
      </c>
      <c r="K73" s="95">
        <v>6</v>
      </c>
      <c r="L73" s="147">
        <v>384</v>
      </c>
      <c r="M73" s="96"/>
      <c r="N73" s="95">
        <v>36</v>
      </c>
      <c r="O73" s="142" t="s">
        <v>242</v>
      </c>
      <c r="P73" s="142" t="s">
        <v>243</v>
      </c>
      <c r="Q73" s="147">
        <v>21039090</v>
      </c>
    </row>
    <row r="74" spans="1:17" ht="15" customHeight="1">
      <c r="A74" s="78"/>
      <c r="B74" s="110" t="s">
        <v>183</v>
      </c>
      <c r="C74" s="110"/>
      <c r="D74" s="149"/>
      <c r="E74" s="80"/>
      <c r="F74" s="134"/>
      <c r="G74" s="135"/>
      <c r="H74" s="135"/>
      <c r="I74" s="136"/>
      <c r="J74" s="81"/>
      <c r="K74" s="82"/>
      <c r="L74" s="82"/>
      <c r="M74" s="83"/>
      <c r="N74" s="82"/>
      <c r="O74" s="82"/>
      <c r="P74" s="82"/>
      <c r="Q74" s="84"/>
    </row>
    <row r="75" spans="1:17" ht="15">
      <c r="A75" s="77">
        <v>67186818</v>
      </c>
      <c r="B75" s="86" t="s">
        <v>153</v>
      </c>
      <c r="C75" s="86" t="s">
        <v>95</v>
      </c>
      <c r="D75" s="146"/>
      <c r="E75" s="75" t="s">
        <v>56</v>
      </c>
      <c r="F75" s="150">
        <v>6045</v>
      </c>
      <c r="G75" s="150"/>
      <c r="H75" s="138">
        <f>+F75+G75</f>
        <v>6045</v>
      </c>
      <c r="I75" s="137">
        <f>+H75*(1+J75)</f>
        <v>7677.1500000000005</v>
      </c>
      <c r="J75" s="90">
        <v>0.27</v>
      </c>
      <c r="K75" s="95">
        <v>6</v>
      </c>
      <c r="L75" s="147">
        <v>480</v>
      </c>
      <c r="M75" s="96"/>
      <c r="N75" s="95">
        <v>12</v>
      </c>
      <c r="O75" s="142" t="s">
        <v>421</v>
      </c>
      <c r="P75" s="142" t="s">
        <v>422</v>
      </c>
      <c r="Q75" s="147">
        <v>21039090</v>
      </c>
    </row>
    <row r="76" spans="1:17" ht="15">
      <c r="A76" s="77">
        <v>67186819</v>
      </c>
      <c r="B76" s="86" t="s">
        <v>154</v>
      </c>
      <c r="C76" s="86" t="s">
        <v>96</v>
      </c>
      <c r="D76" s="146"/>
      <c r="E76" s="75" t="s">
        <v>56</v>
      </c>
      <c r="F76" s="150">
        <v>6045</v>
      </c>
      <c r="G76" s="150"/>
      <c r="H76" s="138">
        <f>+F76+G76</f>
        <v>6045</v>
      </c>
      <c r="I76" s="137">
        <f>+H76*(1+J76)</f>
        <v>7677.1500000000005</v>
      </c>
      <c r="J76" s="90">
        <v>0.27</v>
      </c>
      <c r="K76" s="95">
        <v>6</v>
      </c>
      <c r="L76" s="147">
        <v>480</v>
      </c>
      <c r="M76" s="96"/>
      <c r="N76" s="95">
        <v>12</v>
      </c>
      <c r="O76" s="142" t="s">
        <v>423</v>
      </c>
      <c r="P76" s="142" t="s">
        <v>424</v>
      </c>
      <c r="Q76" s="147">
        <v>21039090</v>
      </c>
    </row>
    <row r="77" spans="1:17" ht="15">
      <c r="A77" s="77">
        <v>67186822</v>
      </c>
      <c r="B77" s="86" t="s">
        <v>155</v>
      </c>
      <c r="C77" s="86" t="s">
        <v>97</v>
      </c>
      <c r="D77" s="146"/>
      <c r="E77" s="75" t="s">
        <v>56</v>
      </c>
      <c r="F77" s="150">
        <v>6045</v>
      </c>
      <c r="G77" s="150"/>
      <c r="H77" s="138">
        <f>+F77+G77</f>
        <v>6045</v>
      </c>
      <c r="I77" s="137">
        <f>+H77*(1+J77)</f>
        <v>7677.1500000000005</v>
      </c>
      <c r="J77" s="90">
        <v>0.27</v>
      </c>
      <c r="K77" s="95">
        <v>6</v>
      </c>
      <c r="L77" s="147">
        <v>480</v>
      </c>
      <c r="M77" s="96"/>
      <c r="N77" s="95">
        <v>12</v>
      </c>
      <c r="O77" s="142" t="s">
        <v>425</v>
      </c>
      <c r="P77" s="142" t="s">
        <v>426</v>
      </c>
      <c r="Q77" s="147">
        <v>21039090</v>
      </c>
    </row>
    <row r="78" spans="1:17" ht="15">
      <c r="A78" s="77">
        <v>67563952</v>
      </c>
      <c r="B78" s="86" t="s">
        <v>279</v>
      </c>
      <c r="C78" s="86" t="s">
        <v>328</v>
      </c>
      <c r="D78" s="146" t="s">
        <v>74</v>
      </c>
      <c r="E78" s="87">
        <v>1.3</v>
      </c>
      <c r="F78" s="150">
        <v>5355</v>
      </c>
      <c r="G78" s="150">
        <v>507</v>
      </c>
      <c r="H78" s="138">
        <f>+F78+G78</f>
        <v>5862</v>
      </c>
      <c r="I78" s="137">
        <f>+H78*(1+J78)</f>
        <v>7444.74</v>
      </c>
      <c r="J78" s="90">
        <v>0.27</v>
      </c>
      <c r="K78" s="95">
        <v>6</v>
      </c>
      <c r="L78" s="147">
        <v>360</v>
      </c>
      <c r="M78" s="96"/>
      <c r="N78" s="95">
        <v>9</v>
      </c>
      <c r="O78" s="142" t="s">
        <v>427</v>
      </c>
      <c r="P78" s="142" t="s">
        <v>428</v>
      </c>
      <c r="Q78" s="147">
        <v>21039090</v>
      </c>
    </row>
    <row r="79" spans="1:17" ht="15">
      <c r="A79" s="77">
        <v>67418234</v>
      </c>
      <c r="B79" s="86" t="s">
        <v>280</v>
      </c>
      <c r="C79" s="86" t="s">
        <v>289</v>
      </c>
      <c r="D79" s="146" t="s">
        <v>74</v>
      </c>
      <c r="E79" s="88" t="s">
        <v>198</v>
      </c>
      <c r="F79" s="150">
        <v>5765</v>
      </c>
      <c r="G79" s="157"/>
      <c r="H79" s="138">
        <f>+F79+G79</f>
        <v>5765</v>
      </c>
      <c r="I79" s="154">
        <f>+H79*(1+J79)</f>
        <v>7321.55</v>
      </c>
      <c r="J79" s="101">
        <v>0.27</v>
      </c>
      <c r="K79" s="147">
        <v>6</v>
      </c>
      <c r="L79" s="147">
        <v>480</v>
      </c>
      <c r="M79" s="77"/>
      <c r="N79" s="77">
        <v>12</v>
      </c>
      <c r="O79" s="142" t="s">
        <v>429</v>
      </c>
      <c r="P79" s="142" t="s">
        <v>430</v>
      </c>
      <c r="Q79" s="147">
        <v>21041000</v>
      </c>
    </row>
    <row r="80" spans="1:17" ht="15">
      <c r="A80" s="78"/>
      <c r="B80" s="110" t="s">
        <v>57</v>
      </c>
      <c r="C80" s="110"/>
      <c r="D80" s="149"/>
      <c r="E80" s="80"/>
      <c r="F80" s="134"/>
      <c r="G80" s="135"/>
      <c r="H80" s="135"/>
      <c r="I80" s="136"/>
      <c r="J80" s="81"/>
      <c r="K80" s="82"/>
      <c r="L80" s="82"/>
      <c r="M80" s="83"/>
      <c r="N80" s="82"/>
      <c r="O80" s="82"/>
      <c r="P80" s="82"/>
      <c r="Q80" s="84"/>
    </row>
    <row r="81" spans="1:17" ht="15">
      <c r="A81" s="77">
        <v>64801953</v>
      </c>
      <c r="B81" s="86" t="s">
        <v>156</v>
      </c>
      <c r="C81" s="86" t="s">
        <v>98</v>
      </c>
      <c r="D81" s="146"/>
      <c r="E81" s="75" t="s">
        <v>56</v>
      </c>
      <c r="F81" s="150">
        <v>2805</v>
      </c>
      <c r="G81" s="150"/>
      <c r="H81" s="138">
        <f>+F81+G81</f>
        <v>2805</v>
      </c>
      <c r="I81" s="137">
        <f>+H81*(1+J81)</f>
        <v>3562.35</v>
      </c>
      <c r="J81" s="90">
        <v>0.27</v>
      </c>
      <c r="K81" s="95">
        <v>6</v>
      </c>
      <c r="L81" s="147">
        <v>720</v>
      </c>
      <c r="M81" s="96"/>
      <c r="N81" s="95">
        <v>9</v>
      </c>
      <c r="O81" s="142">
        <v>8720182983497</v>
      </c>
      <c r="P81" s="142" t="s">
        <v>530</v>
      </c>
      <c r="Q81" s="147">
        <v>21039090</v>
      </c>
    </row>
    <row r="82" spans="1:17" ht="16.5" customHeight="1">
      <c r="A82" s="77">
        <v>64848935</v>
      </c>
      <c r="B82" s="86" t="s">
        <v>531</v>
      </c>
      <c r="C82" s="86" t="s">
        <v>532</v>
      </c>
      <c r="D82" s="146"/>
      <c r="E82" s="75" t="s">
        <v>56</v>
      </c>
      <c r="F82" s="150">
        <v>2805</v>
      </c>
      <c r="G82" s="150"/>
      <c r="H82" s="138">
        <f>+F82+G82</f>
        <v>2805</v>
      </c>
      <c r="I82" s="137">
        <f>+H82*(1+J82)</f>
        <v>3562.35</v>
      </c>
      <c r="J82" s="90">
        <v>0.27</v>
      </c>
      <c r="K82" s="95">
        <v>6</v>
      </c>
      <c r="L82" s="147">
        <v>720</v>
      </c>
      <c r="M82" s="96"/>
      <c r="N82" s="95">
        <v>9</v>
      </c>
      <c r="O82" s="142" t="s">
        <v>533</v>
      </c>
      <c r="P82" s="142" t="s">
        <v>534</v>
      </c>
      <c r="Q82" s="147" t="s">
        <v>535</v>
      </c>
    </row>
    <row r="83" spans="1:17" ht="15">
      <c r="A83" s="77">
        <v>64337568</v>
      </c>
      <c r="B83" s="86" t="s">
        <v>329</v>
      </c>
      <c r="C83" s="86" t="s">
        <v>330</v>
      </c>
      <c r="D83" s="146"/>
      <c r="E83" s="75" t="s">
        <v>56</v>
      </c>
      <c r="F83" s="150">
        <v>3500</v>
      </c>
      <c r="G83" s="150"/>
      <c r="H83" s="138">
        <f>+F83+G83</f>
        <v>3500</v>
      </c>
      <c r="I83" s="137">
        <f>+H83*(1+J83)</f>
        <v>4445</v>
      </c>
      <c r="J83" s="90">
        <v>0.27</v>
      </c>
      <c r="K83" s="95">
        <v>6</v>
      </c>
      <c r="L83" s="147">
        <v>720</v>
      </c>
      <c r="M83" s="96"/>
      <c r="N83" s="95">
        <v>9</v>
      </c>
      <c r="O83" s="142" t="s">
        <v>431</v>
      </c>
      <c r="P83" s="142" t="s">
        <v>432</v>
      </c>
      <c r="Q83" s="147">
        <v>21039090</v>
      </c>
    </row>
    <row r="84" spans="1:17" ht="15">
      <c r="A84" s="78"/>
      <c r="B84" s="110" t="s">
        <v>58</v>
      </c>
      <c r="C84" s="110"/>
      <c r="D84" s="149"/>
      <c r="E84" s="80"/>
      <c r="F84" s="134"/>
      <c r="G84" s="135"/>
      <c r="H84" s="135"/>
      <c r="I84" s="136"/>
      <c r="J84" s="81"/>
      <c r="K84" s="82"/>
      <c r="L84" s="82"/>
      <c r="M84" s="83"/>
      <c r="N84" s="82"/>
      <c r="O84" s="82"/>
      <c r="P84" s="82"/>
      <c r="Q84" s="84"/>
    </row>
    <row r="85" spans="1:17" ht="15">
      <c r="A85" s="85">
        <v>65064944</v>
      </c>
      <c r="B85" s="86" t="s">
        <v>587</v>
      </c>
      <c r="C85" s="86" t="s">
        <v>588</v>
      </c>
      <c r="D85" s="146"/>
      <c r="E85" s="87">
        <v>1</v>
      </c>
      <c r="F85" s="150">
        <v>5210</v>
      </c>
      <c r="G85" s="150">
        <v>390</v>
      </c>
      <c r="H85" s="138">
        <f>+F85+G85</f>
        <v>5600</v>
      </c>
      <c r="I85" s="137">
        <f>+H85*(1+J85)</f>
        <v>7112</v>
      </c>
      <c r="J85" s="90">
        <v>0.27</v>
      </c>
      <c r="K85" s="95">
        <v>6</v>
      </c>
      <c r="L85" s="147">
        <v>216</v>
      </c>
      <c r="M85" s="96"/>
      <c r="N85" s="95">
        <v>18</v>
      </c>
      <c r="O85" s="142" t="s">
        <v>589</v>
      </c>
      <c r="P85" s="142" t="s">
        <v>590</v>
      </c>
      <c r="Q85" s="147">
        <v>21039090</v>
      </c>
    </row>
    <row r="86" spans="1:17" ht="15">
      <c r="A86" s="85">
        <v>68635308</v>
      </c>
      <c r="B86" s="86" t="s">
        <v>157</v>
      </c>
      <c r="C86" s="86" t="s">
        <v>331</v>
      </c>
      <c r="D86" s="146" t="s">
        <v>74</v>
      </c>
      <c r="E86" s="87">
        <v>1.2</v>
      </c>
      <c r="F86" s="150">
        <v>9275</v>
      </c>
      <c r="G86" s="150">
        <v>468</v>
      </c>
      <c r="H86" s="138">
        <f>+F86+G86</f>
        <v>9743</v>
      </c>
      <c r="I86" s="137">
        <f>+H86*(1+J86)</f>
        <v>12373.61</v>
      </c>
      <c r="J86" s="90">
        <v>0.27</v>
      </c>
      <c r="K86" s="95">
        <v>6</v>
      </c>
      <c r="L86" s="147">
        <v>288</v>
      </c>
      <c r="M86" s="96"/>
      <c r="N86" s="95" t="s">
        <v>224</v>
      </c>
      <c r="O86" s="142" t="s">
        <v>244</v>
      </c>
      <c r="P86" s="142" t="s">
        <v>245</v>
      </c>
      <c r="Q86" s="147">
        <v>21039090</v>
      </c>
    </row>
    <row r="87" spans="1:17" ht="15">
      <c r="A87" s="78"/>
      <c r="B87" s="110" t="s">
        <v>59</v>
      </c>
      <c r="C87" s="110"/>
      <c r="D87" s="149"/>
      <c r="E87" s="80"/>
      <c r="F87" s="134"/>
      <c r="G87" s="135"/>
      <c r="H87" s="135"/>
      <c r="I87" s="136"/>
      <c r="J87" s="81"/>
      <c r="K87" s="82"/>
      <c r="L87" s="82"/>
      <c r="M87" s="83"/>
      <c r="N87" s="82"/>
      <c r="O87" s="82"/>
      <c r="P87" s="82"/>
      <c r="Q87" s="84"/>
    </row>
    <row r="88" spans="1:17" ht="15">
      <c r="A88" s="85">
        <v>16612203</v>
      </c>
      <c r="B88" s="86" t="s">
        <v>290</v>
      </c>
      <c r="C88" s="86" t="s">
        <v>332</v>
      </c>
      <c r="D88" s="146"/>
      <c r="E88" s="87">
        <v>1</v>
      </c>
      <c r="F88" s="150">
        <v>7505</v>
      </c>
      <c r="G88" s="150">
        <v>390</v>
      </c>
      <c r="H88" s="138">
        <f>+F88+G88</f>
        <v>7895</v>
      </c>
      <c r="I88" s="137">
        <f>+H88*(1+J88)</f>
        <v>10026.65</v>
      </c>
      <c r="J88" s="90">
        <v>0.27</v>
      </c>
      <c r="K88" s="95">
        <v>6</v>
      </c>
      <c r="L88" s="147">
        <v>288</v>
      </c>
      <c r="M88" s="96" t="s">
        <v>60</v>
      </c>
      <c r="N88" s="95">
        <v>15</v>
      </c>
      <c r="O88" s="142" t="s">
        <v>433</v>
      </c>
      <c r="P88" s="142" t="s">
        <v>434</v>
      </c>
      <c r="Q88" s="147">
        <v>21039090</v>
      </c>
    </row>
    <row r="89" spans="1:17" ht="15">
      <c r="A89" s="85">
        <v>69721986</v>
      </c>
      <c r="B89" s="89" t="s">
        <v>158</v>
      </c>
      <c r="C89" s="86" t="s">
        <v>333</v>
      </c>
      <c r="D89" s="146"/>
      <c r="E89" s="87">
        <v>1</v>
      </c>
      <c r="F89" s="150">
        <v>6165</v>
      </c>
      <c r="G89" s="150">
        <v>390</v>
      </c>
      <c r="H89" s="138">
        <f>+F89+G89</f>
        <v>6555</v>
      </c>
      <c r="I89" s="137">
        <f>+H89*(1+J89)</f>
        <v>8324.85</v>
      </c>
      <c r="J89" s="90">
        <v>0.27</v>
      </c>
      <c r="K89" s="95">
        <v>6</v>
      </c>
      <c r="L89" s="147">
        <v>324</v>
      </c>
      <c r="M89" s="96"/>
      <c r="N89" s="95">
        <v>15</v>
      </c>
      <c r="O89" s="142" t="s">
        <v>238</v>
      </c>
      <c r="P89" s="142" t="s">
        <v>239</v>
      </c>
      <c r="Q89" s="147">
        <v>21039090</v>
      </c>
    </row>
    <row r="90" spans="1:17" ht="15">
      <c r="A90" s="85">
        <v>15910905</v>
      </c>
      <c r="B90" s="86" t="s">
        <v>159</v>
      </c>
      <c r="C90" s="86" t="s">
        <v>334</v>
      </c>
      <c r="D90" s="146"/>
      <c r="E90" s="87">
        <v>1</v>
      </c>
      <c r="F90" s="150">
        <v>8505</v>
      </c>
      <c r="G90" s="150"/>
      <c r="H90" s="138">
        <f>+F90+G90</f>
        <v>8505</v>
      </c>
      <c r="I90" s="137">
        <f>+H90*(1+J90)</f>
        <v>10801.35</v>
      </c>
      <c r="J90" s="90">
        <v>0.27</v>
      </c>
      <c r="K90" s="95">
        <v>6</v>
      </c>
      <c r="L90" s="147">
        <v>288</v>
      </c>
      <c r="M90" s="96" t="s">
        <v>61</v>
      </c>
      <c r="N90" s="95">
        <v>12</v>
      </c>
      <c r="O90" s="142" t="s">
        <v>435</v>
      </c>
      <c r="P90" s="142" t="s">
        <v>436</v>
      </c>
      <c r="Q90" s="147">
        <v>21039090</v>
      </c>
    </row>
    <row r="91" spans="1:17" ht="15">
      <c r="A91" s="78"/>
      <c r="B91" s="110" t="s">
        <v>62</v>
      </c>
      <c r="C91" s="110"/>
      <c r="D91" s="149"/>
      <c r="E91" s="80"/>
      <c r="F91" s="134"/>
      <c r="G91" s="135"/>
      <c r="H91" s="135"/>
      <c r="I91" s="136"/>
      <c r="J91" s="81"/>
      <c r="K91" s="82"/>
      <c r="L91" s="82"/>
      <c r="M91" s="83"/>
      <c r="N91" s="82"/>
      <c r="O91" s="82"/>
      <c r="P91" s="82"/>
      <c r="Q91" s="84"/>
    </row>
    <row r="92" spans="1:17" ht="15">
      <c r="A92" s="102">
        <v>67493385</v>
      </c>
      <c r="B92" s="103" t="s">
        <v>160</v>
      </c>
      <c r="C92" s="86" t="s">
        <v>335</v>
      </c>
      <c r="D92" s="146"/>
      <c r="E92" s="87">
        <v>4</v>
      </c>
      <c r="F92" s="150">
        <v>9470</v>
      </c>
      <c r="G92" s="150"/>
      <c r="H92" s="138">
        <f t="shared" ref="H92:H96" si="17">+F92+G92</f>
        <v>9470</v>
      </c>
      <c r="I92" s="137">
        <f t="shared" ref="I92:I96" si="18">+H92*(1+J92)</f>
        <v>12026.9</v>
      </c>
      <c r="J92" s="90">
        <v>0.27</v>
      </c>
      <c r="K92" s="95">
        <v>1</v>
      </c>
      <c r="L92" s="147">
        <v>104</v>
      </c>
      <c r="M92" s="96"/>
      <c r="N92" s="95">
        <v>18</v>
      </c>
      <c r="O92" s="142" t="s">
        <v>437</v>
      </c>
      <c r="P92" s="142" t="s">
        <v>437</v>
      </c>
      <c r="Q92" s="147">
        <v>20052010</v>
      </c>
    </row>
    <row r="93" spans="1:17" ht="15">
      <c r="A93" s="102">
        <v>15276006</v>
      </c>
      <c r="B93" s="104" t="s">
        <v>161</v>
      </c>
      <c r="C93" s="86" t="s">
        <v>336</v>
      </c>
      <c r="D93" s="146" t="s">
        <v>74</v>
      </c>
      <c r="E93" s="87">
        <v>5</v>
      </c>
      <c r="F93" s="150">
        <v>28750</v>
      </c>
      <c r="G93" s="150"/>
      <c r="H93" s="138">
        <f t="shared" si="17"/>
        <v>28750</v>
      </c>
      <c r="I93" s="137">
        <f t="shared" si="18"/>
        <v>33925</v>
      </c>
      <c r="J93" s="90">
        <v>0.18</v>
      </c>
      <c r="K93" s="46">
        <v>1</v>
      </c>
      <c r="L93" s="147">
        <v>45</v>
      </c>
      <c r="M93" s="105" t="s">
        <v>63</v>
      </c>
      <c r="N93" s="46">
        <v>9</v>
      </c>
      <c r="O93" s="142" t="s">
        <v>438</v>
      </c>
      <c r="P93" s="142" t="s">
        <v>438</v>
      </c>
      <c r="Q93" s="147">
        <v>19019099</v>
      </c>
    </row>
    <row r="94" spans="1:17" ht="16.5" customHeight="1">
      <c r="A94" s="102">
        <v>67505008</v>
      </c>
      <c r="B94" s="104" t="s">
        <v>233</v>
      </c>
      <c r="C94" s="86" t="s">
        <v>220</v>
      </c>
      <c r="D94" s="146"/>
      <c r="E94" s="87">
        <v>4</v>
      </c>
      <c r="F94" s="150">
        <v>8265</v>
      </c>
      <c r="G94" s="150"/>
      <c r="H94" s="138">
        <f t="shared" si="17"/>
        <v>8265</v>
      </c>
      <c r="I94" s="137">
        <f t="shared" si="18"/>
        <v>10496.55</v>
      </c>
      <c r="J94" s="90">
        <v>0.27</v>
      </c>
      <c r="K94" s="46">
        <v>1</v>
      </c>
      <c r="L94" s="147">
        <v>104</v>
      </c>
      <c r="M94" s="105"/>
      <c r="N94" s="46">
        <v>18</v>
      </c>
      <c r="O94" s="142" t="s">
        <v>439</v>
      </c>
      <c r="P94" s="142" t="s">
        <v>439</v>
      </c>
      <c r="Q94" s="147">
        <v>15179091</v>
      </c>
    </row>
    <row r="95" spans="1:17" ht="15">
      <c r="A95" s="102">
        <v>69734131</v>
      </c>
      <c r="B95" s="103" t="s">
        <v>162</v>
      </c>
      <c r="C95" s="86" t="s">
        <v>337</v>
      </c>
      <c r="D95" s="146"/>
      <c r="E95" s="87">
        <v>20</v>
      </c>
      <c r="F95" s="150">
        <v>38755</v>
      </c>
      <c r="G95" s="150"/>
      <c r="H95" s="138">
        <f t="shared" si="17"/>
        <v>38755</v>
      </c>
      <c r="I95" s="137">
        <f t="shared" si="18"/>
        <v>49218.85</v>
      </c>
      <c r="J95" s="90">
        <v>0.27</v>
      </c>
      <c r="K95" s="46">
        <v>1</v>
      </c>
      <c r="L95" s="147">
        <v>18</v>
      </c>
      <c r="M95" s="105"/>
      <c r="N95" s="46">
        <v>16</v>
      </c>
      <c r="O95" s="142" t="s">
        <v>293</v>
      </c>
      <c r="P95" s="142" t="s">
        <v>293</v>
      </c>
      <c r="Q95" s="147">
        <v>11052000</v>
      </c>
    </row>
    <row r="96" spans="1:17" ht="15">
      <c r="A96" s="106">
        <v>68896926</v>
      </c>
      <c r="B96" s="99" t="s">
        <v>271</v>
      </c>
      <c r="C96" s="86" t="s">
        <v>338</v>
      </c>
      <c r="D96" s="146"/>
      <c r="E96" s="87">
        <v>5</v>
      </c>
      <c r="F96" s="150">
        <v>5355</v>
      </c>
      <c r="G96" s="158"/>
      <c r="H96" s="138">
        <f t="shared" si="17"/>
        <v>5355</v>
      </c>
      <c r="I96" s="137">
        <f t="shared" si="18"/>
        <v>6800.85</v>
      </c>
      <c r="J96" s="90">
        <v>0.27</v>
      </c>
      <c r="K96" s="46">
        <v>1</v>
      </c>
      <c r="L96" s="147">
        <v>150</v>
      </c>
      <c r="M96" s="107"/>
      <c r="N96" s="46">
        <v>26</v>
      </c>
      <c r="O96" s="142" t="s">
        <v>278</v>
      </c>
      <c r="P96" s="142" t="s">
        <v>278</v>
      </c>
      <c r="Q96" s="147">
        <v>10063098</v>
      </c>
    </row>
    <row r="97" spans="1:17" ht="16.5" customHeight="1">
      <c r="A97" s="78"/>
      <c r="B97" s="110" t="s">
        <v>64</v>
      </c>
      <c r="C97" s="110"/>
      <c r="D97" s="149"/>
      <c r="E97" s="80"/>
      <c r="F97" s="134"/>
      <c r="G97" s="135"/>
      <c r="H97" s="135"/>
      <c r="I97" s="136"/>
      <c r="J97" s="81"/>
      <c r="K97" s="82"/>
      <c r="L97" s="82"/>
      <c r="M97" s="83"/>
      <c r="N97" s="82"/>
      <c r="O97" s="82"/>
      <c r="P97" s="82"/>
      <c r="Q97" s="84"/>
    </row>
    <row r="98" spans="1:17" ht="15">
      <c r="A98" s="77">
        <v>68630167</v>
      </c>
      <c r="B98" s="89" t="s">
        <v>272</v>
      </c>
      <c r="C98" s="86" t="s">
        <v>339</v>
      </c>
      <c r="D98" s="146"/>
      <c r="E98" s="87">
        <v>4.5</v>
      </c>
      <c r="F98" s="150">
        <v>7505</v>
      </c>
      <c r="G98" s="150"/>
      <c r="H98" s="138">
        <f>+F98+G98</f>
        <v>7505</v>
      </c>
      <c r="I98" s="137">
        <f>+H98*(1+J98)</f>
        <v>9531.35</v>
      </c>
      <c r="J98" s="76">
        <v>0.27</v>
      </c>
      <c r="K98" s="95">
        <v>3</v>
      </c>
      <c r="L98" s="147">
        <v>198</v>
      </c>
      <c r="M98" s="96"/>
      <c r="N98" s="95">
        <v>24</v>
      </c>
      <c r="O98" s="142" t="s">
        <v>440</v>
      </c>
      <c r="P98" s="142" t="s">
        <v>441</v>
      </c>
      <c r="Q98" s="147">
        <v>20029011</v>
      </c>
    </row>
    <row r="99" spans="1:17" ht="15">
      <c r="A99" s="78"/>
      <c r="B99" s="110" t="s">
        <v>273</v>
      </c>
      <c r="C99" s="110"/>
      <c r="D99" s="149"/>
      <c r="E99" s="80"/>
      <c r="F99" s="134"/>
      <c r="G99" s="135"/>
      <c r="H99" s="135"/>
      <c r="I99" s="136"/>
      <c r="J99" s="81"/>
      <c r="K99" s="82"/>
      <c r="L99" s="82"/>
      <c r="M99" s="83"/>
      <c r="N99" s="82"/>
      <c r="O99" s="82"/>
      <c r="P99" s="82"/>
      <c r="Q99" s="84"/>
    </row>
    <row r="100" spans="1:17" ht="15">
      <c r="A100" s="106">
        <v>64353382</v>
      </c>
      <c r="B100" s="99" t="s">
        <v>274</v>
      </c>
      <c r="C100" s="86" t="s">
        <v>340</v>
      </c>
      <c r="D100" s="146"/>
      <c r="E100" s="87">
        <v>2.6</v>
      </c>
      <c r="F100" s="150">
        <v>7105</v>
      </c>
      <c r="G100" s="150"/>
      <c r="H100" s="138">
        <f>+F100+G100</f>
        <v>7105</v>
      </c>
      <c r="I100" s="137">
        <f>+H100*(1+J100)</f>
        <v>9023.35</v>
      </c>
      <c r="J100" s="90">
        <v>0.27</v>
      </c>
      <c r="K100" s="46">
        <v>6</v>
      </c>
      <c r="L100" s="147">
        <v>300</v>
      </c>
      <c r="M100" s="22"/>
      <c r="N100" s="46">
        <v>24</v>
      </c>
      <c r="O100" s="142" t="s">
        <v>442</v>
      </c>
      <c r="P100" s="142" t="s">
        <v>443</v>
      </c>
      <c r="Q100" s="147">
        <v>20049098</v>
      </c>
    </row>
    <row r="101" spans="1:17" ht="15">
      <c r="A101" s="106">
        <v>64971187</v>
      </c>
      <c r="B101" s="99" t="s">
        <v>275</v>
      </c>
      <c r="C101" s="86" t="s">
        <v>341</v>
      </c>
      <c r="D101" s="146"/>
      <c r="E101" s="87">
        <v>2.5499999999999998</v>
      </c>
      <c r="F101" s="150">
        <v>3790</v>
      </c>
      <c r="G101" s="150"/>
      <c r="H101" s="138">
        <f>+F101+G101</f>
        <v>3790</v>
      </c>
      <c r="I101" s="137">
        <f>+H101*(1+J101)</f>
        <v>4813.3</v>
      </c>
      <c r="J101" s="90">
        <v>0.27</v>
      </c>
      <c r="K101" s="46">
        <v>6</v>
      </c>
      <c r="L101" s="147">
        <v>300</v>
      </c>
      <c r="M101" s="22"/>
      <c r="N101" s="46">
        <v>36</v>
      </c>
      <c r="O101" s="142" t="s">
        <v>444</v>
      </c>
      <c r="P101" s="142" t="s">
        <v>445</v>
      </c>
      <c r="Q101" s="147">
        <v>20021010</v>
      </c>
    </row>
    <row r="102" spans="1:17" ht="15">
      <c r="A102" s="106">
        <v>68758671</v>
      </c>
      <c r="B102" s="99" t="s">
        <v>163</v>
      </c>
      <c r="C102" s="86" t="s">
        <v>342</v>
      </c>
      <c r="D102" s="146"/>
      <c r="E102" s="87">
        <v>0.75</v>
      </c>
      <c r="F102" s="150">
        <v>3395</v>
      </c>
      <c r="G102" s="150"/>
      <c r="H102" s="138">
        <f>+F102+G102</f>
        <v>3395</v>
      </c>
      <c r="I102" s="137">
        <f>+H102*(1+J102)</f>
        <v>4311.6499999999996</v>
      </c>
      <c r="J102" s="90">
        <v>0.27</v>
      </c>
      <c r="K102" s="46">
        <v>12</v>
      </c>
      <c r="L102" s="147">
        <v>864</v>
      </c>
      <c r="M102" s="22"/>
      <c r="N102" s="46">
        <v>36</v>
      </c>
      <c r="O102" s="142" t="s">
        <v>446</v>
      </c>
      <c r="P102" s="142" t="s">
        <v>447</v>
      </c>
      <c r="Q102" s="147">
        <v>20021090</v>
      </c>
    </row>
    <row r="103" spans="1:17" ht="15">
      <c r="A103" s="78"/>
      <c r="B103" s="110" t="s">
        <v>276</v>
      </c>
      <c r="C103" s="110"/>
      <c r="D103" s="149"/>
      <c r="E103" s="80"/>
      <c r="F103" s="134"/>
      <c r="G103" s="135"/>
      <c r="H103" s="135"/>
      <c r="I103" s="136"/>
      <c r="J103" s="81"/>
      <c r="K103" s="82"/>
      <c r="L103" s="82"/>
      <c r="M103" s="83"/>
      <c r="N103" s="82"/>
      <c r="O103" s="82"/>
      <c r="P103" s="82"/>
      <c r="Q103" s="84"/>
    </row>
    <row r="104" spans="1:17" ht="15">
      <c r="A104" s="85">
        <v>64921858</v>
      </c>
      <c r="B104" s="86" t="s">
        <v>282</v>
      </c>
      <c r="C104" s="86" t="s">
        <v>343</v>
      </c>
      <c r="D104" s="146"/>
      <c r="E104" s="87">
        <v>3</v>
      </c>
      <c r="F104" s="150">
        <v>4220</v>
      </c>
      <c r="G104" s="158"/>
      <c r="H104" s="138">
        <f t="shared" ref="H104:I109" si="19">+F104+G104</f>
        <v>4220</v>
      </c>
      <c r="I104" s="137">
        <f t="shared" ref="I104:I108" si="20">+H104*(1+J104)</f>
        <v>5359.4</v>
      </c>
      <c r="J104" s="90">
        <v>0.27</v>
      </c>
      <c r="K104" s="95">
        <v>4</v>
      </c>
      <c r="L104" s="147">
        <v>216</v>
      </c>
      <c r="M104" s="96"/>
      <c r="N104" s="95">
        <v>36</v>
      </c>
      <c r="O104" s="142" t="s">
        <v>541</v>
      </c>
      <c r="P104" s="142" t="s">
        <v>542</v>
      </c>
      <c r="Q104" s="147">
        <v>19021910</v>
      </c>
    </row>
    <row r="105" spans="1:17" ht="15">
      <c r="A105" s="85">
        <v>64928225</v>
      </c>
      <c r="B105" s="86" t="s">
        <v>277</v>
      </c>
      <c r="C105" s="86" t="s">
        <v>344</v>
      </c>
      <c r="D105" s="146"/>
      <c r="E105" s="87">
        <v>3</v>
      </c>
      <c r="F105" s="150">
        <v>4220</v>
      </c>
      <c r="G105" s="158"/>
      <c r="H105" s="138">
        <f t="shared" si="19"/>
        <v>4220</v>
      </c>
      <c r="I105" s="137">
        <f t="shared" si="20"/>
        <v>5359.4</v>
      </c>
      <c r="J105" s="90">
        <v>0.27</v>
      </c>
      <c r="K105" s="95">
        <v>4</v>
      </c>
      <c r="L105" s="147">
        <v>96</v>
      </c>
      <c r="M105" s="96"/>
      <c r="N105" s="95">
        <v>36</v>
      </c>
      <c r="O105" s="142" t="s">
        <v>543</v>
      </c>
      <c r="P105" s="142" t="s">
        <v>544</v>
      </c>
      <c r="Q105" s="147">
        <v>19021910</v>
      </c>
    </row>
    <row r="106" spans="1:17" ht="15">
      <c r="A106" s="85">
        <v>64963825</v>
      </c>
      <c r="B106" s="86" t="s">
        <v>283</v>
      </c>
      <c r="C106" s="86" t="s">
        <v>345</v>
      </c>
      <c r="D106" s="146"/>
      <c r="E106" s="87">
        <v>3</v>
      </c>
      <c r="F106" s="150">
        <v>4710</v>
      </c>
      <c r="G106" s="158"/>
      <c r="H106" s="138">
        <f t="shared" si="19"/>
        <v>4710</v>
      </c>
      <c r="I106" s="137">
        <f t="shared" si="20"/>
        <v>5981.7</v>
      </c>
      <c r="J106" s="90">
        <v>0.27</v>
      </c>
      <c r="K106" s="95">
        <v>4</v>
      </c>
      <c r="L106" s="147">
        <v>96</v>
      </c>
      <c r="M106" s="96"/>
      <c r="N106" s="95">
        <v>36</v>
      </c>
      <c r="O106" s="142" t="s">
        <v>448</v>
      </c>
      <c r="P106" s="142" t="s">
        <v>449</v>
      </c>
      <c r="Q106" s="147">
        <v>19021910</v>
      </c>
    </row>
    <row r="107" spans="1:17" ht="15">
      <c r="A107" s="85">
        <v>64909813</v>
      </c>
      <c r="B107" s="86" t="s">
        <v>284</v>
      </c>
      <c r="C107" s="86" t="s">
        <v>346</v>
      </c>
      <c r="D107" s="146"/>
      <c r="E107" s="87">
        <v>3</v>
      </c>
      <c r="F107" s="150">
        <v>4710</v>
      </c>
      <c r="G107" s="150"/>
      <c r="H107" s="138">
        <f t="shared" si="19"/>
        <v>4710</v>
      </c>
      <c r="I107" s="137">
        <f t="shared" si="20"/>
        <v>5981.7</v>
      </c>
      <c r="J107" s="90">
        <v>0.27</v>
      </c>
      <c r="K107" s="95">
        <v>4</v>
      </c>
      <c r="L107" s="147">
        <v>96</v>
      </c>
      <c r="M107" s="96"/>
      <c r="N107" s="95">
        <v>36</v>
      </c>
      <c r="O107" s="142" t="s">
        <v>545</v>
      </c>
      <c r="P107" s="142" t="s">
        <v>546</v>
      </c>
      <c r="Q107" s="147">
        <v>19021910</v>
      </c>
    </row>
    <row r="108" spans="1:17" ht="15">
      <c r="A108" s="85">
        <v>62714587</v>
      </c>
      <c r="B108" s="89" t="s">
        <v>281</v>
      </c>
      <c r="C108" s="86" t="s">
        <v>347</v>
      </c>
      <c r="D108" s="146"/>
      <c r="E108" s="87">
        <v>5</v>
      </c>
      <c r="F108" s="150">
        <v>13925</v>
      </c>
      <c r="G108" s="150"/>
      <c r="H108" s="138">
        <f t="shared" si="19"/>
        <v>13925</v>
      </c>
      <c r="I108" s="137">
        <f t="shared" si="20"/>
        <v>17684.75</v>
      </c>
      <c r="J108" s="90">
        <v>0.27</v>
      </c>
      <c r="K108" s="95">
        <v>1</v>
      </c>
      <c r="L108" s="147">
        <v>64</v>
      </c>
      <c r="M108" s="96" t="s">
        <v>65</v>
      </c>
      <c r="N108" s="95">
        <v>36</v>
      </c>
      <c r="O108" s="142" t="s">
        <v>450</v>
      </c>
      <c r="P108" s="142" t="s">
        <v>450</v>
      </c>
      <c r="Q108" s="147">
        <v>19021910</v>
      </c>
    </row>
    <row r="109" spans="1:17" ht="15">
      <c r="A109" s="85">
        <v>64921812</v>
      </c>
      <c r="B109" s="89" t="s">
        <v>547</v>
      </c>
      <c r="C109" s="86" t="s">
        <v>548</v>
      </c>
      <c r="D109" s="146"/>
      <c r="E109" s="87">
        <v>3</v>
      </c>
      <c r="F109" s="150">
        <v>3300</v>
      </c>
      <c r="G109" s="150"/>
      <c r="H109" s="138">
        <f t="shared" si="19"/>
        <v>3300</v>
      </c>
      <c r="I109" s="138">
        <f t="shared" si="19"/>
        <v>3300</v>
      </c>
      <c r="J109" s="90">
        <v>0.27</v>
      </c>
      <c r="K109" s="95">
        <v>4</v>
      </c>
      <c r="L109" s="147">
        <v>216</v>
      </c>
      <c r="M109" s="96"/>
      <c r="N109" s="95">
        <v>36</v>
      </c>
      <c r="O109" s="142" t="s">
        <v>549</v>
      </c>
      <c r="P109" s="142" t="s">
        <v>550</v>
      </c>
      <c r="Q109" s="147">
        <v>19021910</v>
      </c>
    </row>
    <row r="110" spans="1:17" ht="15">
      <c r="A110" s="78"/>
      <c r="B110" s="110" t="s">
        <v>67</v>
      </c>
      <c r="C110" s="110"/>
      <c r="D110" s="149"/>
      <c r="E110" s="80"/>
      <c r="F110" s="134"/>
      <c r="G110" s="135"/>
      <c r="H110" s="135"/>
      <c r="I110" s="136"/>
      <c r="J110" s="81"/>
      <c r="K110" s="82"/>
      <c r="L110" s="82"/>
      <c r="M110" s="83"/>
      <c r="N110" s="82"/>
      <c r="O110" s="82"/>
      <c r="P110" s="82"/>
      <c r="Q110" s="84"/>
    </row>
    <row r="111" spans="1:17" ht="16.5" customHeight="1">
      <c r="A111" s="85">
        <v>64376873</v>
      </c>
      <c r="B111" s="86" t="s">
        <v>164</v>
      </c>
      <c r="C111" s="86" t="s">
        <v>348</v>
      </c>
      <c r="D111" s="146"/>
      <c r="E111" s="87">
        <v>1</v>
      </c>
      <c r="F111" s="150">
        <v>5280</v>
      </c>
      <c r="G111" s="150"/>
      <c r="H111" s="138">
        <f>+F111+G111</f>
        <v>5280</v>
      </c>
      <c r="I111" s="137">
        <f>+H111*(1+J111)</f>
        <v>6230.4</v>
      </c>
      <c r="J111" s="90">
        <v>0.18</v>
      </c>
      <c r="K111" s="95">
        <v>6</v>
      </c>
      <c r="L111" s="147">
        <v>162</v>
      </c>
      <c r="M111" s="96"/>
      <c r="N111" s="95">
        <v>18</v>
      </c>
      <c r="O111" s="142" t="s">
        <v>508</v>
      </c>
      <c r="P111" s="142" t="s">
        <v>509</v>
      </c>
      <c r="Q111" s="147">
        <v>19019099</v>
      </c>
    </row>
    <row r="112" spans="1:17" ht="15">
      <c r="A112" s="85">
        <v>65645384</v>
      </c>
      <c r="B112" s="86" t="s">
        <v>630</v>
      </c>
      <c r="C112" s="86" t="s">
        <v>631</v>
      </c>
      <c r="D112" s="146" t="s">
        <v>619</v>
      </c>
      <c r="E112" s="87">
        <v>1</v>
      </c>
      <c r="F112" s="150">
        <v>5280</v>
      </c>
      <c r="G112" s="150"/>
      <c r="H112" s="138">
        <f>+F112+G112</f>
        <v>5280</v>
      </c>
      <c r="I112" s="137">
        <f>+H112*(1+J112)</f>
        <v>6230.4</v>
      </c>
      <c r="J112" s="90">
        <v>0.18</v>
      </c>
      <c r="K112" s="95">
        <v>6</v>
      </c>
      <c r="L112" s="147">
        <v>162</v>
      </c>
      <c r="M112" s="96"/>
      <c r="N112" s="95">
        <v>18</v>
      </c>
      <c r="O112" s="142" t="s">
        <v>632</v>
      </c>
      <c r="P112" s="142" t="s">
        <v>633</v>
      </c>
      <c r="Q112" s="147">
        <v>19019099</v>
      </c>
    </row>
    <row r="113" spans="1:17" ht="15">
      <c r="A113" s="85">
        <v>67626486</v>
      </c>
      <c r="B113" s="86" t="s">
        <v>165</v>
      </c>
      <c r="C113" s="86" t="s">
        <v>349</v>
      </c>
      <c r="D113" s="146"/>
      <c r="E113" s="87">
        <v>2.5</v>
      </c>
      <c r="F113" s="150">
        <v>4585</v>
      </c>
      <c r="G113" s="150"/>
      <c r="H113" s="138">
        <f>+F113+G113</f>
        <v>4585</v>
      </c>
      <c r="I113" s="137">
        <f>+H113*(1+J113)</f>
        <v>5822.95</v>
      </c>
      <c r="J113" s="90">
        <v>0.27</v>
      </c>
      <c r="K113" s="95">
        <v>4</v>
      </c>
      <c r="L113" s="147">
        <v>144</v>
      </c>
      <c r="M113" s="96"/>
      <c r="N113" s="95">
        <v>36</v>
      </c>
      <c r="O113" s="142" t="s">
        <v>451</v>
      </c>
      <c r="P113" s="142" t="s">
        <v>452</v>
      </c>
      <c r="Q113" s="147">
        <v>11081200</v>
      </c>
    </row>
    <row r="114" spans="1:17" ht="15">
      <c r="A114" s="78"/>
      <c r="B114" s="110" t="s">
        <v>99</v>
      </c>
      <c r="C114" s="110"/>
      <c r="D114" s="149"/>
      <c r="E114" s="80"/>
      <c r="F114" s="134"/>
      <c r="G114" s="135"/>
      <c r="H114" s="135"/>
      <c r="I114" s="136"/>
      <c r="J114" s="81"/>
      <c r="K114" s="82"/>
      <c r="L114" s="82"/>
      <c r="M114" s="83"/>
      <c r="N114" s="82"/>
      <c r="O114" s="82"/>
      <c r="P114" s="82"/>
      <c r="Q114" s="84"/>
    </row>
    <row r="115" spans="1:17" ht="15">
      <c r="A115" s="85">
        <v>62751893</v>
      </c>
      <c r="B115" s="86" t="s">
        <v>166</v>
      </c>
      <c r="C115" s="86" t="s">
        <v>350</v>
      </c>
      <c r="D115" s="146"/>
      <c r="E115" s="87">
        <v>0.49</v>
      </c>
      <c r="F115" s="150">
        <v>4585</v>
      </c>
      <c r="G115" s="150"/>
      <c r="H115" s="138">
        <f t="shared" ref="H115:H122" si="21">+F115+G115</f>
        <v>4585</v>
      </c>
      <c r="I115" s="137">
        <f t="shared" ref="I115:I122" si="22">+H115*(1+J115)</f>
        <v>5822.95</v>
      </c>
      <c r="J115" s="90">
        <v>0.27</v>
      </c>
      <c r="K115" s="95">
        <v>6</v>
      </c>
      <c r="L115" s="147">
        <v>288</v>
      </c>
      <c r="M115" s="96"/>
      <c r="N115" s="95">
        <v>15</v>
      </c>
      <c r="O115" s="142">
        <v>8720182776310</v>
      </c>
      <c r="P115" s="142">
        <v>8720182776303</v>
      </c>
      <c r="Q115" s="147">
        <v>21069098</v>
      </c>
    </row>
    <row r="116" spans="1:17" ht="15">
      <c r="A116" s="85">
        <v>62757933</v>
      </c>
      <c r="B116" s="86" t="s">
        <v>167</v>
      </c>
      <c r="C116" s="86" t="s">
        <v>510</v>
      </c>
      <c r="D116" s="146"/>
      <c r="E116" s="87">
        <v>0.52</v>
      </c>
      <c r="F116" s="150">
        <v>3510</v>
      </c>
      <c r="G116" s="150"/>
      <c r="H116" s="138">
        <f t="shared" si="21"/>
        <v>3510</v>
      </c>
      <c r="I116" s="137">
        <f t="shared" si="22"/>
        <v>4457.7</v>
      </c>
      <c r="J116" s="90">
        <v>0.27</v>
      </c>
      <c r="K116" s="95">
        <v>6</v>
      </c>
      <c r="L116" s="147">
        <v>288</v>
      </c>
      <c r="M116" s="96"/>
      <c r="N116" s="95">
        <v>12</v>
      </c>
      <c r="O116" s="142" t="s">
        <v>511</v>
      </c>
      <c r="P116" s="142" t="s">
        <v>512</v>
      </c>
      <c r="Q116" s="147" t="s">
        <v>482</v>
      </c>
    </row>
    <row r="117" spans="1:17" ht="15">
      <c r="A117" s="77">
        <v>68883824</v>
      </c>
      <c r="B117" s="99" t="s">
        <v>168</v>
      </c>
      <c r="C117" s="86" t="s">
        <v>351</v>
      </c>
      <c r="D117" s="146"/>
      <c r="E117" s="87">
        <v>0.51600000000000001</v>
      </c>
      <c r="F117" s="150">
        <v>3375</v>
      </c>
      <c r="G117" s="150"/>
      <c r="H117" s="138">
        <f t="shared" si="21"/>
        <v>3375</v>
      </c>
      <c r="I117" s="137">
        <f t="shared" si="22"/>
        <v>4286.25</v>
      </c>
      <c r="J117" s="155">
        <v>0.27</v>
      </c>
      <c r="K117" s="46">
        <v>6</v>
      </c>
      <c r="L117" s="147">
        <v>288</v>
      </c>
      <c r="M117" s="95"/>
      <c r="N117" s="46">
        <v>24</v>
      </c>
      <c r="O117" s="142" t="s">
        <v>453</v>
      </c>
      <c r="P117" s="142" t="s">
        <v>286</v>
      </c>
      <c r="Q117" s="147">
        <v>21069098</v>
      </c>
    </row>
    <row r="118" spans="1:17" ht="15">
      <c r="A118" s="85">
        <v>68604519</v>
      </c>
      <c r="B118" s="99" t="s">
        <v>285</v>
      </c>
      <c r="C118" s="86" t="s">
        <v>352</v>
      </c>
      <c r="D118" s="146"/>
      <c r="E118" s="87">
        <v>0.9</v>
      </c>
      <c r="F118" s="150">
        <v>5385</v>
      </c>
      <c r="G118" s="150">
        <v>189</v>
      </c>
      <c r="H118" s="138">
        <f t="shared" si="21"/>
        <v>5574</v>
      </c>
      <c r="I118" s="137">
        <f t="shared" si="22"/>
        <v>7078.9800000000005</v>
      </c>
      <c r="J118" s="155">
        <v>0.27</v>
      </c>
      <c r="K118" s="46">
        <v>6</v>
      </c>
      <c r="L118" s="147">
        <v>216</v>
      </c>
      <c r="M118" s="95"/>
      <c r="N118" s="46">
        <v>12</v>
      </c>
      <c r="O118" s="142" t="s">
        <v>287</v>
      </c>
      <c r="P118" s="142" t="s">
        <v>288</v>
      </c>
      <c r="Q118" s="147">
        <v>18069090</v>
      </c>
    </row>
    <row r="119" spans="1:17" ht="15">
      <c r="A119" s="77">
        <v>69650674</v>
      </c>
      <c r="B119" s="160" t="s">
        <v>100</v>
      </c>
      <c r="C119" s="86" t="s">
        <v>353</v>
      </c>
      <c r="D119" s="146"/>
      <c r="E119" s="87">
        <v>3</v>
      </c>
      <c r="F119" s="150">
        <v>17530</v>
      </c>
      <c r="G119" s="159"/>
      <c r="H119" s="138">
        <f t="shared" si="21"/>
        <v>17530</v>
      </c>
      <c r="I119" s="137">
        <f t="shared" si="22"/>
        <v>20685.399999999998</v>
      </c>
      <c r="J119" s="90">
        <v>0.18</v>
      </c>
      <c r="K119" s="46">
        <v>1</v>
      </c>
      <c r="L119" s="147">
        <v>104</v>
      </c>
      <c r="M119" s="95" t="s">
        <v>126</v>
      </c>
      <c r="N119" s="46">
        <v>9</v>
      </c>
      <c r="O119" s="142" t="s">
        <v>294</v>
      </c>
      <c r="P119" s="142" t="s">
        <v>294</v>
      </c>
      <c r="Q119" s="147">
        <v>19019099</v>
      </c>
    </row>
    <row r="120" spans="1:17" ht="15">
      <c r="A120" s="85">
        <v>64307114</v>
      </c>
      <c r="B120" s="86" t="s">
        <v>169</v>
      </c>
      <c r="C120" s="86" t="s">
        <v>354</v>
      </c>
      <c r="D120" s="146" t="s">
        <v>74</v>
      </c>
      <c r="E120" s="87">
        <v>1</v>
      </c>
      <c r="F120" s="150">
        <v>3845</v>
      </c>
      <c r="G120" s="150">
        <v>210</v>
      </c>
      <c r="H120" s="138">
        <f t="shared" si="21"/>
        <v>4055</v>
      </c>
      <c r="I120" s="137">
        <f t="shared" si="22"/>
        <v>5149.8500000000004</v>
      </c>
      <c r="J120" s="90">
        <v>0.27</v>
      </c>
      <c r="K120" s="95">
        <v>6</v>
      </c>
      <c r="L120" s="147">
        <v>600</v>
      </c>
      <c r="M120" s="96"/>
      <c r="N120" s="95">
        <v>24</v>
      </c>
      <c r="O120" s="142" t="s">
        <v>246</v>
      </c>
      <c r="P120" s="142" t="s">
        <v>247</v>
      </c>
      <c r="Q120" s="147" t="s">
        <v>252</v>
      </c>
    </row>
    <row r="121" spans="1:17" ht="15">
      <c r="A121" s="108">
        <v>64762761</v>
      </c>
      <c r="B121" s="100" t="s">
        <v>170</v>
      </c>
      <c r="C121" s="86" t="s">
        <v>355</v>
      </c>
      <c r="D121" s="146"/>
      <c r="E121" s="87">
        <v>1</v>
      </c>
      <c r="F121" s="150">
        <v>4080</v>
      </c>
      <c r="G121" s="159"/>
      <c r="H121" s="138">
        <f t="shared" si="21"/>
        <v>4080</v>
      </c>
      <c r="I121" s="137">
        <f t="shared" si="22"/>
        <v>5181.6000000000004</v>
      </c>
      <c r="J121" s="156">
        <v>0.27</v>
      </c>
      <c r="K121" s="97">
        <v>6</v>
      </c>
      <c r="L121" s="147">
        <v>600</v>
      </c>
      <c r="M121" s="145"/>
      <c r="N121" s="97">
        <v>18</v>
      </c>
      <c r="O121" s="142" t="s">
        <v>248</v>
      </c>
      <c r="P121" s="142" t="s">
        <v>249</v>
      </c>
      <c r="Q121" s="147">
        <v>21069098</v>
      </c>
    </row>
    <row r="122" spans="1:17" ht="15">
      <c r="A122" s="108">
        <v>64397498</v>
      </c>
      <c r="B122" s="86" t="s">
        <v>513</v>
      </c>
      <c r="C122" s="86" t="s">
        <v>514</v>
      </c>
      <c r="D122" s="146"/>
      <c r="E122" s="87">
        <v>1</v>
      </c>
      <c r="F122" s="150">
        <v>3850</v>
      </c>
      <c r="G122" s="159">
        <v>210</v>
      </c>
      <c r="H122" s="138">
        <f t="shared" si="21"/>
        <v>4060</v>
      </c>
      <c r="I122" s="137">
        <f t="shared" si="22"/>
        <v>5156.2</v>
      </c>
      <c r="J122" s="156">
        <v>0.27</v>
      </c>
      <c r="K122" s="97">
        <v>6</v>
      </c>
      <c r="L122" s="147">
        <v>600</v>
      </c>
      <c r="M122" s="145"/>
      <c r="N122" s="97">
        <v>12</v>
      </c>
      <c r="O122" s="142">
        <v>8720182798930</v>
      </c>
      <c r="P122" s="142">
        <v>8720182798909</v>
      </c>
      <c r="Q122" s="147">
        <v>17049099</v>
      </c>
    </row>
    <row r="123" spans="1:17" ht="15">
      <c r="A123" s="78"/>
      <c r="B123" s="110" t="s">
        <v>70</v>
      </c>
      <c r="C123" s="110"/>
      <c r="D123" s="149"/>
      <c r="E123" s="80"/>
      <c r="F123" s="134"/>
      <c r="G123" s="135"/>
      <c r="H123" s="135"/>
      <c r="I123" s="136"/>
      <c r="J123" s="81"/>
      <c r="K123" s="82"/>
      <c r="L123" s="82"/>
      <c r="M123" s="83"/>
      <c r="N123" s="82"/>
      <c r="O123" s="82"/>
      <c r="P123" s="82"/>
      <c r="Q123" s="84"/>
    </row>
    <row r="124" spans="1:17" ht="15">
      <c r="A124" s="102">
        <v>64927743</v>
      </c>
      <c r="B124" s="86" t="s">
        <v>71</v>
      </c>
      <c r="C124" s="86" t="s">
        <v>551</v>
      </c>
      <c r="D124" s="146"/>
      <c r="E124" s="87">
        <v>5.05</v>
      </c>
      <c r="F124" s="150">
        <v>8765</v>
      </c>
      <c r="G124" s="150"/>
      <c r="H124" s="138">
        <f>+F124+G124</f>
        <v>8765</v>
      </c>
      <c r="I124" s="137">
        <f>+H124*(1+J124)</f>
        <v>11131.55</v>
      </c>
      <c r="J124" s="90">
        <v>0.27</v>
      </c>
      <c r="K124" s="95">
        <v>1</v>
      </c>
      <c r="L124" s="147">
        <v>140</v>
      </c>
      <c r="M124" s="96"/>
      <c r="N124" s="95">
        <v>9</v>
      </c>
      <c r="O124" s="142" t="s">
        <v>552</v>
      </c>
      <c r="P124" s="142" t="s">
        <v>552</v>
      </c>
      <c r="Q124" s="147">
        <v>21039090</v>
      </c>
    </row>
    <row r="125" spans="1:17" ht="15">
      <c r="A125" s="85">
        <v>67188996</v>
      </c>
      <c r="B125" s="86" t="s">
        <v>127</v>
      </c>
      <c r="C125" s="86" t="s">
        <v>356</v>
      </c>
      <c r="D125" s="146"/>
      <c r="E125" s="87">
        <v>5.5</v>
      </c>
      <c r="F125" s="150">
        <v>5460</v>
      </c>
      <c r="G125" s="150"/>
      <c r="H125" s="138">
        <f>+F125+G125</f>
        <v>5460</v>
      </c>
      <c r="I125" s="137">
        <f>+H125*(1+J125)</f>
        <v>6934.2</v>
      </c>
      <c r="J125" s="90">
        <v>0.27</v>
      </c>
      <c r="K125" s="95">
        <v>1</v>
      </c>
      <c r="L125" s="147">
        <v>120</v>
      </c>
      <c r="M125" s="96"/>
      <c r="N125" s="95">
        <v>9</v>
      </c>
      <c r="O125" s="142" t="s">
        <v>454</v>
      </c>
      <c r="P125" s="142" t="s">
        <v>454</v>
      </c>
      <c r="Q125" s="147">
        <v>21033090</v>
      </c>
    </row>
    <row r="126" spans="1:17" ht="15">
      <c r="A126" s="85">
        <v>15906503</v>
      </c>
      <c r="B126" s="86" t="s">
        <v>72</v>
      </c>
      <c r="C126" s="86" t="s">
        <v>357</v>
      </c>
      <c r="D126" s="146"/>
      <c r="E126" s="87">
        <v>5</v>
      </c>
      <c r="F126" s="150">
        <v>7875</v>
      </c>
      <c r="G126" s="150"/>
      <c r="H126" s="138">
        <f>+F126+G126</f>
        <v>7875</v>
      </c>
      <c r="I126" s="137">
        <f>+H126*(1+J126)</f>
        <v>10001.25</v>
      </c>
      <c r="J126" s="90">
        <v>0.27</v>
      </c>
      <c r="K126" s="95">
        <v>1</v>
      </c>
      <c r="L126" s="147">
        <v>120</v>
      </c>
      <c r="M126" s="109" t="s">
        <v>43</v>
      </c>
      <c r="N126" s="46">
        <v>9</v>
      </c>
      <c r="O126" s="142" t="s">
        <v>455</v>
      </c>
      <c r="P126" s="142" t="s">
        <v>455</v>
      </c>
      <c r="Q126" s="147">
        <v>21032000</v>
      </c>
    </row>
    <row r="127" spans="1:17" ht="15">
      <c r="A127" s="78"/>
      <c r="B127" s="110" t="s">
        <v>68</v>
      </c>
      <c r="C127" s="110"/>
      <c r="D127" s="149"/>
      <c r="E127" s="80"/>
      <c r="F127" s="134"/>
      <c r="G127" s="135"/>
      <c r="H127" s="135"/>
      <c r="I127" s="136"/>
      <c r="J127" s="81"/>
      <c r="K127" s="82"/>
      <c r="L127" s="82"/>
      <c r="M127" s="83"/>
      <c r="N127" s="82"/>
      <c r="O127" s="82"/>
      <c r="P127" s="82"/>
      <c r="Q127" s="84"/>
    </row>
    <row r="128" spans="1:17" ht="15">
      <c r="A128" s="85">
        <v>67682359</v>
      </c>
      <c r="B128" s="86" t="s">
        <v>221</v>
      </c>
      <c r="C128" s="86" t="s">
        <v>358</v>
      </c>
      <c r="D128" s="146"/>
      <c r="E128" s="87">
        <v>2.2370000000000001</v>
      </c>
      <c r="F128" s="150">
        <v>6470</v>
      </c>
      <c r="G128" s="150"/>
      <c r="H128" s="138">
        <f>+F128+G128</f>
        <v>6470</v>
      </c>
      <c r="I128" s="137">
        <f>+H128*(1+J128)</f>
        <v>8216.9</v>
      </c>
      <c r="J128" s="90">
        <v>0.27</v>
      </c>
      <c r="K128" s="95">
        <v>1</v>
      </c>
      <c r="L128" s="147">
        <v>192</v>
      </c>
      <c r="M128" s="96" t="s">
        <v>219</v>
      </c>
      <c r="N128" s="95">
        <v>12</v>
      </c>
      <c r="O128" s="142" t="s">
        <v>456</v>
      </c>
      <c r="P128" s="142" t="s">
        <v>456</v>
      </c>
      <c r="Q128" s="147">
        <v>21032000</v>
      </c>
    </row>
    <row r="129" spans="1:17" ht="15">
      <c r="A129" s="85">
        <v>67682348</v>
      </c>
      <c r="B129" s="86" t="s">
        <v>222</v>
      </c>
      <c r="C129" s="86" t="s">
        <v>359</v>
      </c>
      <c r="D129" s="146"/>
      <c r="E129" s="87">
        <v>2.0590000000000002</v>
      </c>
      <c r="F129" s="150">
        <v>6470</v>
      </c>
      <c r="G129" s="157"/>
      <c r="H129" s="138">
        <f>+F129+G129</f>
        <v>6470</v>
      </c>
      <c r="I129" s="137">
        <f>+H129*(1+J129)</f>
        <v>8216.9</v>
      </c>
      <c r="J129" s="101">
        <v>0.27</v>
      </c>
      <c r="K129" s="77">
        <v>1</v>
      </c>
      <c r="L129" s="147">
        <v>192</v>
      </c>
      <c r="M129" s="96" t="s">
        <v>219</v>
      </c>
      <c r="N129" s="77">
        <v>9</v>
      </c>
      <c r="O129" s="142" t="s">
        <v>457</v>
      </c>
      <c r="P129" s="142" t="s">
        <v>457</v>
      </c>
      <c r="Q129" s="147">
        <v>21033090</v>
      </c>
    </row>
    <row r="130" spans="1:17" ht="15">
      <c r="A130" s="85">
        <v>67682357</v>
      </c>
      <c r="B130" s="86" t="s">
        <v>223</v>
      </c>
      <c r="C130" s="86" t="s">
        <v>360</v>
      </c>
      <c r="D130" s="146"/>
      <c r="E130" s="87">
        <v>1.8220000000000001</v>
      </c>
      <c r="F130" s="150">
        <v>6470</v>
      </c>
      <c r="G130" s="157"/>
      <c r="H130" s="138">
        <f>+F130+G130</f>
        <v>6470</v>
      </c>
      <c r="I130" s="140">
        <f>+H130*(1+J130)</f>
        <v>8216.9</v>
      </c>
      <c r="J130" s="101">
        <v>0.27</v>
      </c>
      <c r="K130" s="77">
        <v>1</v>
      </c>
      <c r="L130" s="147">
        <v>192</v>
      </c>
      <c r="M130" s="96" t="s">
        <v>219</v>
      </c>
      <c r="N130" s="77">
        <v>9</v>
      </c>
      <c r="O130" s="142" t="s">
        <v>458</v>
      </c>
      <c r="P130" s="142" t="s">
        <v>458</v>
      </c>
      <c r="Q130" s="147">
        <v>21039090</v>
      </c>
    </row>
    <row r="131" spans="1:17" ht="15">
      <c r="A131" s="78"/>
      <c r="B131" s="110" t="s">
        <v>66</v>
      </c>
      <c r="C131" s="110"/>
      <c r="D131" s="149"/>
      <c r="E131" s="80"/>
      <c r="F131" s="134"/>
      <c r="G131" s="135"/>
      <c r="H131" s="135"/>
      <c r="I131" s="136"/>
      <c r="J131" s="81"/>
      <c r="K131" s="82"/>
      <c r="L131" s="82"/>
      <c r="M131" s="83"/>
      <c r="N131" s="82"/>
      <c r="O131" s="82"/>
      <c r="P131" s="82"/>
      <c r="Q131" s="84"/>
    </row>
    <row r="132" spans="1:17" ht="15">
      <c r="A132" s="85">
        <v>64331084</v>
      </c>
      <c r="B132" s="86" t="s">
        <v>171</v>
      </c>
      <c r="C132" s="86" t="s">
        <v>361</v>
      </c>
      <c r="D132" s="146"/>
      <c r="E132" s="75" t="s">
        <v>56</v>
      </c>
      <c r="F132" s="150">
        <v>3175</v>
      </c>
      <c r="G132" s="158"/>
      <c r="H132" s="138">
        <f t="shared" ref="H132:H134" si="23">+F132+G132</f>
        <v>3175</v>
      </c>
      <c r="I132" s="139">
        <f t="shared" ref="I132:I134" si="24">+H132*(1+J132)</f>
        <v>4032.25</v>
      </c>
      <c r="J132" s="90">
        <v>0.27</v>
      </c>
      <c r="K132" s="95">
        <v>6</v>
      </c>
      <c r="L132" s="147">
        <v>600</v>
      </c>
      <c r="M132" s="96"/>
      <c r="N132" s="95">
        <v>11</v>
      </c>
      <c r="O132" s="142" t="s">
        <v>459</v>
      </c>
      <c r="P132" s="142" t="s">
        <v>460</v>
      </c>
      <c r="Q132" s="147">
        <v>21039090</v>
      </c>
    </row>
    <row r="133" spans="1:17" ht="15">
      <c r="A133" s="85">
        <v>64331078</v>
      </c>
      <c r="B133" s="86" t="s">
        <v>172</v>
      </c>
      <c r="C133" s="86" t="s">
        <v>515</v>
      </c>
      <c r="D133" s="146"/>
      <c r="E133" s="75" t="s">
        <v>56</v>
      </c>
      <c r="F133" s="150">
        <v>3175</v>
      </c>
      <c r="G133" s="158"/>
      <c r="H133" s="138">
        <f t="shared" si="23"/>
        <v>3175</v>
      </c>
      <c r="I133" s="139">
        <f t="shared" si="24"/>
        <v>4032.25</v>
      </c>
      <c r="J133" s="90">
        <v>0.27</v>
      </c>
      <c r="K133" s="95">
        <v>6</v>
      </c>
      <c r="L133" s="147">
        <v>600</v>
      </c>
      <c r="M133" s="96"/>
      <c r="N133" s="95">
        <v>11</v>
      </c>
      <c r="O133" s="142" t="s">
        <v>461</v>
      </c>
      <c r="P133" s="142" t="s">
        <v>462</v>
      </c>
      <c r="Q133" s="147">
        <v>21039090</v>
      </c>
    </row>
    <row r="134" spans="1:17" ht="15">
      <c r="A134" s="85">
        <v>64331079</v>
      </c>
      <c r="B134" s="86" t="s">
        <v>173</v>
      </c>
      <c r="C134" s="86" t="s">
        <v>362</v>
      </c>
      <c r="D134" s="146"/>
      <c r="E134" s="75" t="s">
        <v>56</v>
      </c>
      <c r="F134" s="150">
        <v>3175</v>
      </c>
      <c r="G134" s="158"/>
      <c r="H134" s="138">
        <f t="shared" si="23"/>
        <v>3175</v>
      </c>
      <c r="I134" s="139">
        <f t="shared" si="24"/>
        <v>4032.25</v>
      </c>
      <c r="J134" s="90">
        <v>0.27</v>
      </c>
      <c r="K134" s="95">
        <v>6</v>
      </c>
      <c r="L134" s="147">
        <v>600</v>
      </c>
      <c r="M134" s="96"/>
      <c r="N134" s="95">
        <v>11</v>
      </c>
      <c r="O134" s="142" t="s">
        <v>463</v>
      </c>
      <c r="P134" s="142" t="s">
        <v>464</v>
      </c>
      <c r="Q134" s="147">
        <v>21039090</v>
      </c>
    </row>
    <row r="135" spans="1:17" ht="15">
      <c r="A135" s="78"/>
      <c r="B135" s="110" t="s">
        <v>69</v>
      </c>
      <c r="C135" s="110"/>
      <c r="D135" s="149"/>
      <c r="E135" s="80"/>
      <c r="F135" s="134"/>
      <c r="G135" s="135"/>
      <c r="H135" s="135"/>
      <c r="I135" s="136"/>
      <c r="J135" s="81"/>
      <c r="K135" s="82"/>
      <c r="L135" s="82"/>
      <c r="M135" s="83"/>
      <c r="N135" s="82"/>
      <c r="O135" s="82"/>
      <c r="P135" s="82"/>
      <c r="Q135" s="84"/>
    </row>
    <row r="136" spans="1:17" ht="15">
      <c r="A136" s="85">
        <v>62724780</v>
      </c>
      <c r="B136" s="86" t="s">
        <v>174</v>
      </c>
      <c r="C136" s="86" t="s">
        <v>516</v>
      </c>
      <c r="D136" s="146"/>
      <c r="E136" s="87">
        <v>4.7</v>
      </c>
      <c r="F136" s="150">
        <v>9890</v>
      </c>
      <c r="G136" s="158"/>
      <c r="H136" s="138">
        <f t="shared" ref="H136:H139" si="25">+F136+G136</f>
        <v>9890</v>
      </c>
      <c r="I136" s="139">
        <f t="shared" ref="I136:I139" si="26">+H136*(1+J136)</f>
        <v>12560.3</v>
      </c>
      <c r="J136" s="90">
        <v>0.27</v>
      </c>
      <c r="K136" s="95">
        <v>1</v>
      </c>
      <c r="L136" s="147">
        <v>140</v>
      </c>
      <c r="M136" s="96"/>
      <c r="N136" s="95">
        <v>8</v>
      </c>
      <c r="O136" s="142">
        <v>8720182759054</v>
      </c>
      <c r="P136" s="142">
        <v>8720182759054</v>
      </c>
      <c r="Q136" s="147">
        <v>21039090</v>
      </c>
    </row>
    <row r="137" spans="1:17" ht="15">
      <c r="A137" s="85">
        <v>64308055</v>
      </c>
      <c r="B137" s="86" t="s">
        <v>232</v>
      </c>
      <c r="C137" s="86" t="s">
        <v>517</v>
      </c>
      <c r="D137" s="146"/>
      <c r="E137" s="87">
        <v>2.95</v>
      </c>
      <c r="F137" s="150">
        <v>6705</v>
      </c>
      <c r="G137" s="158"/>
      <c r="H137" s="138">
        <f t="shared" si="25"/>
        <v>6705</v>
      </c>
      <c r="I137" s="139">
        <f t="shared" si="26"/>
        <v>8515.35</v>
      </c>
      <c r="J137" s="90">
        <v>0.27</v>
      </c>
      <c r="K137" s="95">
        <v>1</v>
      </c>
      <c r="L137" s="147">
        <v>240</v>
      </c>
      <c r="M137" s="96"/>
      <c r="N137" s="95">
        <v>8</v>
      </c>
      <c r="O137" s="142">
        <v>8720182802583</v>
      </c>
      <c r="P137" s="142">
        <v>8720182802583</v>
      </c>
      <c r="Q137" s="147">
        <v>21039090</v>
      </c>
    </row>
    <row r="138" spans="1:17" ht="15">
      <c r="A138" s="85">
        <v>67788266</v>
      </c>
      <c r="B138" s="86" t="s">
        <v>175</v>
      </c>
      <c r="C138" s="86" t="s">
        <v>363</v>
      </c>
      <c r="D138" s="146"/>
      <c r="E138" s="87">
        <v>5</v>
      </c>
      <c r="F138" s="150">
        <v>8765</v>
      </c>
      <c r="G138" s="158"/>
      <c r="H138" s="138">
        <f t="shared" si="25"/>
        <v>8765</v>
      </c>
      <c r="I138" s="139">
        <f t="shared" si="26"/>
        <v>11131.55</v>
      </c>
      <c r="J138" s="90">
        <v>0.27</v>
      </c>
      <c r="K138" s="95">
        <v>1</v>
      </c>
      <c r="L138" s="147">
        <v>120</v>
      </c>
      <c r="M138" s="96"/>
      <c r="N138" s="95">
        <v>10</v>
      </c>
      <c r="O138" s="142" t="s">
        <v>465</v>
      </c>
      <c r="P138" s="142" t="s">
        <v>465</v>
      </c>
      <c r="Q138" s="147">
        <v>21032000</v>
      </c>
    </row>
    <row r="139" spans="1:17" ht="15">
      <c r="A139" s="85">
        <v>67294224</v>
      </c>
      <c r="B139" s="86" t="s">
        <v>176</v>
      </c>
      <c r="C139" s="86" t="s">
        <v>364</v>
      </c>
      <c r="D139" s="146"/>
      <c r="E139" s="87">
        <v>4.8</v>
      </c>
      <c r="F139" s="150">
        <v>8590</v>
      </c>
      <c r="G139" s="158"/>
      <c r="H139" s="138">
        <f t="shared" si="25"/>
        <v>8590</v>
      </c>
      <c r="I139" s="137">
        <f t="shared" si="26"/>
        <v>10909.3</v>
      </c>
      <c r="J139" s="90">
        <v>0.27</v>
      </c>
      <c r="K139" s="95">
        <v>3</v>
      </c>
      <c r="L139" s="147">
        <v>150</v>
      </c>
      <c r="M139" s="96" t="s">
        <v>43</v>
      </c>
      <c r="N139" s="95">
        <v>9</v>
      </c>
      <c r="O139" s="142" t="s">
        <v>466</v>
      </c>
      <c r="P139" s="142" t="s">
        <v>467</v>
      </c>
      <c r="Q139" s="147">
        <v>21039090</v>
      </c>
    </row>
    <row r="140" spans="1:17" ht="15">
      <c r="A140" s="78"/>
      <c r="B140" s="110" t="s">
        <v>73</v>
      </c>
      <c r="C140" s="110"/>
      <c r="D140" s="149"/>
      <c r="E140" s="80"/>
      <c r="F140" s="134"/>
      <c r="G140" s="135"/>
      <c r="H140" s="135"/>
      <c r="I140" s="136"/>
      <c r="J140" s="81"/>
      <c r="K140" s="82"/>
      <c r="L140" s="82"/>
      <c r="M140" s="83"/>
      <c r="N140" s="82"/>
      <c r="O140" s="82"/>
      <c r="P140" s="82"/>
      <c r="Q140" s="84"/>
    </row>
    <row r="141" spans="1:17" ht="15">
      <c r="A141" s="108">
        <v>68890221</v>
      </c>
      <c r="B141" s="100" t="s">
        <v>177</v>
      </c>
      <c r="C141" s="86" t="s">
        <v>178</v>
      </c>
      <c r="D141" s="146"/>
      <c r="E141" s="111" t="s">
        <v>179</v>
      </c>
      <c r="F141" s="150">
        <v>3040</v>
      </c>
      <c r="G141" s="159"/>
      <c r="H141" s="138">
        <f>+F141+G141</f>
        <v>3040</v>
      </c>
      <c r="I141" s="137">
        <f>+H141*(1+J141)</f>
        <v>3860.8</v>
      </c>
      <c r="J141" s="156">
        <v>0.27</v>
      </c>
      <c r="K141" s="97">
        <v>6</v>
      </c>
      <c r="L141" s="147">
        <v>1230</v>
      </c>
      <c r="M141" s="145" t="s">
        <v>43</v>
      </c>
      <c r="N141" s="97">
        <v>24</v>
      </c>
      <c r="O141" s="142" t="s">
        <v>468</v>
      </c>
      <c r="P141" s="142" t="s">
        <v>469</v>
      </c>
      <c r="Q141" s="147">
        <v>22090091</v>
      </c>
    </row>
    <row r="142" spans="1:17" ht="15">
      <c r="A142" s="112"/>
      <c r="B142" s="113" t="s">
        <v>240</v>
      </c>
      <c r="C142" s="113" t="s">
        <v>240</v>
      </c>
      <c r="D142" s="148"/>
      <c r="E142" s="116"/>
      <c r="F142" s="118"/>
      <c r="G142" s="161"/>
      <c r="H142" s="118"/>
      <c r="I142" s="117"/>
      <c r="J142" s="118"/>
      <c r="K142" s="115"/>
      <c r="L142" s="115"/>
      <c r="M142" s="119"/>
      <c r="N142" s="120"/>
      <c r="O142" s="115"/>
      <c r="P142" s="115"/>
      <c r="Q142" s="121"/>
    </row>
    <row r="143" spans="1:17" ht="15">
      <c r="A143" s="108">
        <v>64898705</v>
      </c>
      <c r="B143" s="114" t="s">
        <v>593</v>
      </c>
      <c r="C143" s="114" t="s">
        <v>593</v>
      </c>
      <c r="D143" s="97"/>
      <c r="E143" s="123">
        <v>1</v>
      </c>
      <c r="F143" s="73">
        <v>2524</v>
      </c>
      <c r="G143" s="162">
        <v>390</v>
      </c>
      <c r="H143" s="125">
        <f>+F143+G143</f>
        <v>2914</v>
      </c>
      <c r="I143" s="126">
        <f t="shared" ref="I143:I185" si="27">+H143*(1+J143)</f>
        <v>3700.78</v>
      </c>
      <c r="J143" s="141">
        <v>0.27</v>
      </c>
      <c r="K143" s="72">
        <v>10</v>
      </c>
      <c r="L143" s="97">
        <v>540</v>
      </c>
      <c r="M143" s="124"/>
      <c r="N143" s="74">
        <v>24</v>
      </c>
      <c r="O143" s="72" t="s">
        <v>113</v>
      </c>
      <c r="P143" s="72" t="s">
        <v>114</v>
      </c>
      <c r="Q143" s="72">
        <v>21039090</v>
      </c>
    </row>
    <row r="144" spans="1:17" ht="15">
      <c r="A144" s="112"/>
      <c r="B144" s="113" t="s">
        <v>634</v>
      </c>
      <c r="C144" s="113" t="s">
        <v>634</v>
      </c>
      <c r="D144" s="148"/>
      <c r="E144" s="116"/>
      <c r="F144" s="118"/>
      <c r="G144" s="161"/>
      <c r="H144" s="118"/>
      <c r="I144" s="117"/>
      <c r="J144" s="118"/>
      <c r="K144" s="115"/>
      <c r="L144" s="115"/>
      <c r="M144" s="119"/>
      <c r="N144" s="120"/>
      <c r="O144" s="115"/>
      <c r="P144" s="115"/>
      <c r="Q144" s="121"/>
    </row>
    <row r="145" spans="1:17" ht="15">
      <c r="A145" s="108">
        <v>69792205</v>
      </c>
      <c r="B145" s="114" t="s">
        <v>229</v>
      </c>
      <c r="C145" s="114" t="s">
        <v>229</v>
      </c>
      <c r="D145" s="97"/>
      <c r="E145" s="123">
        <v>0.06</v>
      </c>
      <c r="F145" s="73">
        <v>330</v>
      </c>
      <c r="G145" s="162">
        <v>23.4</v>
      </c>
      <c r="H145" s="125">
        <f>+F145+G145</f>
        <v>353.4</v>
      </c>
      <c r="I145" s="126">
        <f t="shared" si="27"/>
        <v>448.81799999999998</v>
      </c>
      <c r="J145" s="141">
        <v>0.27</v>
      </c>
      <c r="K145" s="72">
        <v>24</v>
      </c>
      <c r="L145" s="97">
        <v>9408</v>
      </c>
      <c r="M145" s="124" t="s">
        <v>42</v>
      </c>
      <c r="N145" s="74">
        <v>18</v>
      </c>
      <c r="O145" s="72" t="s">
        <v>107</v>
      </c>
      <c r="P145" s="72" t="s">
        <v>108</v>
      </c>
      <c r="Q145" s="72">
        <v>21041000</v>
      </c>
    </row>
    <row r="146" spans="1:17" ht="15">
      <c r="A146" s="108">
        <v>68672386</v>
      </c>
      <c r="B146" s="114" t="s">
        <v>230</v>
      </c>
      <c r="C146" s="114" t="s">
        <v>230</v>
      </c>
      <c r="D146" s="97"/>
      <c r="E146" s="123">
        <v>0.06</v>
      </c>
      <c r="F146" s="73">
        <v>330</v>
      </c>
      <c r="G146" s="162">
        <v>23.4</v>
      </c>
      <c r="H146" s="125">
        <f t="shared" ref="H146:H161" si="28">+F146+G146</f>
        <v>353.4</v>
      </c>
      <c r="I146" s="126">
        <f t="shared" si="27"/>
        <v>448.81799999999998</v>
      </c>
      <c r="J146" s="141">
        <v>0.27</v>
      </c>
      <c r="K146" s="72">
        <v>24</v>
      </c>
      <c r="L146" s="97">
        <v>9408</v>
      </c>
      <c r="M146" s="124" t="s">
        <v>42</v>
      </c>
      <c r="N146" s="74">
        <v>18</v>
      </c>
      <c r="O146" s="72" t="s">
        <v>109</v>
      </c>
      <c r="P146" s="72" t="s">
        <v>110</v>
      </c>
      <c r="Q146" s="72">
        <v>21041000</v>
      </c>
    </row>
    <row r="147" spans="1:17" ht="15">
      <c r="A147" s="108">
        <v>67649478</v>
      </c>
      <c r="B147" s="114" t="s">
        <v>231</v>
      </c>
      <c r="C147" s="114" t="s">
        <v>231</v>
      </c>
      <c r="D147" s="97"/>
      <c r="E147" s="123">
        <v>0.06</v>
      </c>
      <c r="F147" s="73">
        <v>330</v>
      </c>
      <c r="G147" s="162">
        <v>23.4</v>
      </c>
      <c r="H147" s="125">
        <f t="shared" si="28"/>
        <v>353.4</v>
      </c>
      <c r="I147" s="126">
        <f t="shared" si="27"/>
        <v>448.81799999999998</v>
      </c>
      <c r="J147" s="141">
        <v>0.27</v>
      </c>
      <c r="K147" s="72">
        <v>24</v>
      </c>
      <c r="L147" s="97">
        <v>9408</v>
      </c>
      <c r="M147" s="124" t="s">
        <v>42</v>
      </c>
      <c r="N147" s="74">
        <v>18</v>
      </c>
      <c r="O147" s="72" t="s">
        <v>212</v>
      </c>
      <c r="P147" s="72" t="s">
        <v>213</v>
      </c>
      <c r="Q147" s="72">
        <v>21041000</v>
      </c>
    </row>
    <row r="148" spans="1:17" ht="15">
      <c r="A148" s="108">
        <v>68672469</v>
      </c>
      <c r="B148" s="114" t="s">
        <v>199</v>
      </c>
      <c r="C148" s="114" t="s">
        <v>199</v>
      </c>
      <c r="D148" s="97"/>
      <c r="E148" s="123">
        <v>0.06</v>
      </c>
      <c r="F148" s="73">
        <v>358</v>
      </c>
      <c r="G148" s="162">
        <v>23.4</v>
      </c>
      <c r="H148" s="125">
        <f t="shared" si="28"/>
        <v>381.4</v>
      </c>
      <c r="I148" s="126">
        <f t="shared" si="27"/>
        <v>484.37799999999999</v>
      </c>
      <c r="J148" s="141">
        <v>0.27</v>
      </c>
      <c r="K148" s="72">
        <v>24</v>
      </c>
      <c r="L148" s="97">
        <v>9408</v>
      </c>
      <c r="M148" s="124" t="s">
        <v>42</v>
      </c>
      <c r="N148" s="74">
        <v>18</v>
      </c>
      <c r="O148" s="72" t="s">
        <v>115</v>
      </c>
      <c r="P148" s="72" t="s">
        <v>116</v>
      </c>
      <c r="Q148" s="72">
        <v>21041000</v>
      </c>
    </row>
    <row r="149" spans="1:17" ht="15">
      <c r="A149" s="108">
        <v>67368312</v>
      </c>
      <c r="B149" s="114" t="s">
        <v>200</v>
      </c>
      <c r="C149" s="114" t="s">
        <v>200</v>
      </c>
      <c r="D149" s="97"/>
      <c r="E149" s="123">
        <v>0.12</v>
      </c>
      <c r="F149" s="73">
        <v>492</v>
      </c>
      <c r="G149" s="162">
        <v>46.8</v>
      </c>
      <c r="H149" s="125">
        <f t="shared" si="28"/>
        <v>538.79999999999995</v>
      </c>
      <c r="I149" s="126">
        <f t="shared" si="27"/>
        <v>684.27599999999995</v>
      </c>
      <c r="J149" s="141">
        <v>0.27</v>
      </c>
      <c r="K149" s="72">
        <v>24</v>
      </c>
      <c r="L149" s="97">
        <v>4704</v>
      </c>
      <c r="M149" s="124" t="s">
        <v>42</v>
      </c>
      <c r="N149" s="74">
        <v>24</v>
      </c>
      <c r="O149" s="72" t="s">
        <v>214</v>
      </c>
      <c r="P149" s="72" t="s">
        <v>215</v>
      </c>
      <c r="Q149" s="72">
        <v>21041000</v>
      </c>
    </row>
    <row r="150" spans="1:17" ht="15">
      <c r="A150" s="108">
        <v>69790853</v>
      </c>
      <c r="B150" s="114" t="s">
        <v>201</v>
      </c>
      <c r="C150" s="114" t="s">
        <v>201</v>
      </c>
      <c r="D150" s="97"/>
      <c r="E150" s="123">
        <v>0.12</v>
      </c>
      <c r="F150" s="73">
        <v>492</v>
      </c>
      <c r="G150" s="162">
        <v>46.8</v>
      </c>
      <c r="H150" s="125">
        <f t="shared" si="28"/>
        <v>538.79999999999995</v>
      </c>
      <c r="I150" s="126">
        <f t="shared" si="27"/>
        <v>684.27599999999995</v>
      </c>
      <c r="J150" s="141">
        <v>0.27</v>
      </c>
      <c r="K150" s="72">
        <v>24</v>
      </c>
      <c r="L150" s="97">
        <v>4704</v>
      </c>
      <c r="M150" s="124" t="s">
        <v>42</v>
      </c>
      <c r="N150" s="74">
        <v>18</v>
      </c>
      <c r="O150" s="72" t="s">
        <v>470</v>
      </c>
      <c r="P150" s="72" t="s">
        <v>471</v>
      </c>
      <c r="Q150" s="72">
        <v>21041000</v>
      </c>
    </row>
    <row r="151" spans="1:17" ht="15">
      <c r="A151" s="108">
        <v>69797113</v>
      </c>
      <c r="B151" s="114" t="s">
        <v>202</v>
      </c>
      <c r="C151" s="114" t="s">
        <v>202</v>
      </c>
      <c r="D151" s="97"/>
      <c r="E151" s="123">
        <v>0.12</v>
      </c>
      <c r="F151" s="73">
        <v>492</v>
      </c>
      <c r="G151" s="162">
        <v>46.8</v>
      </c>
      <c r="H151" s="125">
        <f t="shared" si="28"/>
        <v>538.79999999999995</v>
      </c>
      <c r="I151" s="126">
        <f t="shared" si="27"/>
        <v>684.27599999999995</v>
      </c>
      <c r="J151" s="141">
        <v>0.27</v>
      </c>
      <c r="K151" s="72">
        <v>24</v>
      </c>
      <c r="L151" s="97">
        <v>4704</v>
      </c>
      <c r="M151" s="124"/>
      <c r="N151" s="74">
        <v>18</v>
      </c>
      <c r="O151" s="72" t="s">
        <v>216</v>
      </c>
      <c r="P151" s="72" t="s">
        <v>117</v>
      </c>
      <c r="Q151" s="72">
        <v>21041000</v>
      </c>
    </row>
    <row r="152" spans="1:17" ht="15">
      <c r="A152" s="108">
        <v>69792281</v>
      </c>
      <c r="B152" s="114" t="s">
        <v>203</v>
      </c>
      <c r="C152" s="114" t="s">
        <v>203</v>
      </c>
      <c r="D152" s="97"/>
      <c r="E152" s="123">
        <v>0.12</v>
      </c>
      <c r="F152" s="73">
        <v>492</v>
      </c>
      <c r="G152" s="162">
        <v>46.8</v>
      </c>
      <c r="H152" s="125">
        <f t="shared" si="28"/>
        <v>538.79999999999995</v>
      </c>
      <c r="I152" s="126">
        <f t="shared" si="27"/>
        <v>684.27599999999995</v>
      </c>
      <c r="J152" s="141">
        <v>0.27</v>
      </c>
      <c r="K152" s="72">
        <v>24</v>
      </c>
      <c r="L152" s="97">
        <v>4704</v>
      </c>
      <c r="M152" s="124" t="s">
        <v>42</v>
      </c>
      <c r="N152" s="74">
        <v>18</v>
      </c>
      <c r="O152" s="72" t="s">
        <v>217</v>
      </c>
      <c r="P152" s="72" t="s">
        <v>218</v>
      </c>
      <c r="Q152" s="72">
        <v>21041000</v>
      </c>
    </row>
    <row r="153" spans="1:17" ht="15">
      <c r="A153" s="108">
        <v>67651644</v>
      </c>
      <c r="B153" s="114" t="s">
        <v>204</v>
      </c>
      <c r="C153" s="114" t="s">
        <v>204</v>
      </c>
      <c r="D153" s="97"/>
      <c r="E153" s="123">
        <v>0.12</v>
      </c>
      <c r="F153" s="73">
        <v>492</v>
      </c>
      <c r="G153" s="162">
        <v>46.8</v>
      </c>
      <c r="H153" s="125">
        <f t="shared" si="28"/>
        <v>538.79999999999995</v>
      </c>
      <c r="I153" s="126">
        <f t="shared" si="27"/>
        <v>684.27599999999995</v>
      </c>
      <c r="J153" s="141">
        <v>0.27</v>
      </c>
      <c r="K153" s="72">
        <v>24</v>
      </c>
      <c r="L153" s="97">
        <v>4704</v>
      </c>
      <c r="M153" s="124" t="s">
        <v>42</v>
      </c>
      <c r="N153" s="74">
        <v>18</v>
      </c>
      <c r="O153" s="72" t="s">
        <v>472</v>
      </c>
      <c r="P153" s="72" t="s">
        <v>473</v>
      </c>
      <c r="Q153" s="72">
        <v>21041000</v>
      </c>
    </row>
    <row r="154" spans="1:17" ht="15">
      <c r="A154" s="108">
        <v>68888444</v>
      </c>
      <c r="B154" s="114" t="s">
        <v>205</v>
      </c>
      <c r="C154" s="114" t="s">
        <v>205</v>
      </c>
      <c r="D154" s="97"/>
      <c r="E154" s="123">
        <v>0.112</v>
      </c>
      <c r="F154" s="73">
        <v>485</v>
      </c>
      <c r="G154" s="162">
        <v>43.68</v>
      </c>
      <c r="H154" s="125">
        <f t="shared" si="28"/>
        <v>528.67999999999995</v>
      </c>
      <c r="I154" s="126">
        <f t="shared" si="27"/>
        <v>671.42359999999996</v>
      </c>
      <c r="J154" s="141">
        <v>0.27</v>
      </c>
      <c r="K154" s="72">
        <v>8</v>
      </c>
      <c r="L154" s="97">
        <v>2560</v>
      </c>
      <c r="M154" s="124" t="s">
        <v>42</v>
      </c>
      <c r="N154" s="74">
        <v>12</v>
      </c>
      <c r="O154" s="72" t="s">
        <v>101</v>
      </c>
      <c r="P154" s="72" t="s">
        <v>102</v>
      </c>
      <c r="Q154" s="72">
        <v>21041000</v>
      </c>
    </row>
    <row r="155" spans="1:17" ht="15">
      <c r="A155" s="108">
        <v>68267144</v>
      </c>
      <c r="B155" s="114" t="s">
        <v>206</v>
      </c>
      <c r="C155" s="114" t="s">
        <v>206</v>
      </c>
      <c r="D155" s="97"/>
      <c r="E155" s="123">
        <v>0.112</v>
      </c>
      <c r="F155" s="73">
        <v>485</v>
      </c>
      <c r="G155" s="162">
        <v>43.68</v>
      </c>
      <c r="H155" s="125">
        <f t="shared" si="28"/>
        <v>528.67999999999995</v>
      </c>
      <c r="I155" s="126">
        <f t="shared" si="27"/>
        <v>671.42359999999996</v>
      </c>
      <c r="J155" s="141">
        <v>0.27</v>
      </c>
      <c r="K155" s="72">
        <v>8</v>
      </c>
      <c r="L155" s="97">
        <v>2560</v>
      </c>
      <c r="M155" s="124"/>
      <c r="N155" s="74">
        <v>15</v>
      </c>
      <c r="O155" s="72" t="s">
        <v>103</v>
      </c>
      <c r="P155" s="72" t="s">
        <v>104</v>
      </c>
      <c r="Q155" s="72">
        <v>21041000</v>
      </c>
    </row>
    <row r="156" spans="1:17" ht="15">
      <c r="A156" s="108">
        <v>64875553</v>
      </c>
      <c r="B156" s="114" t="s">
        <v>207</v>
      </c>
      <c r="C156" s="114" t="s">
        <v>207</v>
      </c>
      <c r="D156" s="97"/>
      <c r="E156" s="123">
        <v>0.112</v>
      </c>
      <c r="F156" s="73">
        <v>485</v>
      </c>
      <c r="G156" s="163">
        <v>43.68</v>
      </c>
      <c r="H156" s="125">
        <f t="shared" si="28"/>
        <v>528.67999999999995</v>
      </c>
      <c r="I156" s="125">
        <f t="shared" si="27"/>
        <v>671.42359999999996</v>
      </c>
      <c r="J156" s="141">
        <v>0.27</v>
      </c>
      <c r="K156" s="72">
        <v>8</v>
      </c>
      <c r="L156" s="97">
        <v>2560</v>
      </c>
      <c r="M156" s="124" t="s">
        <v>42</v>
      </c>
      <c r="N156" s="74">
        <v>15</v>
      </c>
      <c r="O156" s="72" t="s">
        <v>105</v>
      </c>
      <c r="P156" s="72" t="s">
        <v>106</v>
      </c>
      <c r="Q156" s="72">
        <v>21041000</v>
      </c>
    </row>
    <row r="157" spans="1:17" ht="15">
      <c r="A157" s="108">
        <v>69796559</v>
      </c>
      <c r="B157" s="114" t="s">
        <v>208</v>
      </c>
      <c r="C157" s="114" t="s">
        <v>208</v>
      </c>
      <c r="D157" s="97"/>
      <c r="E157" s="123">
        <v>0.12</v>
      </c>
      <c r="F157" s="73">
        <v>492</v>
      </c>
      <c r="G157" s="163">
        <v>46.8</v>
      </c>
      <c r="H157" s="125">
        <f t="shared" si="28"/>
        <v>538.79999999999995</v>
      </c>
      <c r="I157" s="125">
        <f t="shared" si="27"/>
        <v>684.27599999999995</v>
      </c>
      <c r="J157" s="141">
        <v>0.27</v>
      </c>
      <c r="K157" s="72">
        <v>24</v>
      </c>
      <c r="L157" s="97">
        <v>4704</v>
      </c>
      <c r="M157" s="124"/>
      <c r="N157" s="74">
        <v>18</v>
      </c>
      <c r="O157" s="72" t="s">
        <v>120</v>
      </c>
      <c r="P157" s="72" t="s">
        <v>121</v>
      </c>
      <c r="Q157" s="72">
        <v>21041000</v>
      </c>
    </row>
    <row r="158" spans="1:17" ht="15">
      <c r="A158" s="108">
        <v>68672505</v>
      </c>
      <c r="B158" s="114" t="s">
        <v>209</v>
      </c>
      <c r="C158" s="114" t="s">
        <v>209</v>
      </c>
      <c r="D158" s="97"/>
      <c r="E158" s="123">
        <v>0.12</v>
      </c>
      <c r="F158" s="73">
        <v>492</v>
      </c>
      <c r="G158" s="163">
        <v>46.8</v>
      </c>
      <c r="H158" s="125">
        <f t="shared" si="28"/>
        <v>538.79999999999995</v>
      </c>
      <c r="I158" s="125">
        <f t="shared" si="27"/>
        <v>684.27599999999995</v>
      </c>
      <c r="J158" s="141">
        <v>0.27</v>
      </c>
      <c r="K158" s="72">
        <v>24</v>
      </c>
      <c r="L158" s="97">
        <v>4704</v>
      </c>
      <c r="M158" s="124" t="s">
        <v>42</v>
      </c>
      <c r="N158" s="74">
        <v>18</v>
      </c>
      <c r="O158" s="72" t="s">
        <v>122</v>
      </c>
      <c r="P158" s="72" t="s">
        <v>123</v>
      </c>
      <c r="Q158" s="72">
        <v>21041000</v>
      </c>
    </row>
    <row r="159" spans="1:17" ht="15">
      <c r="A159" s="108">
        <v>68672395</v>
      </c>
      <c r="B159" s="114" t="s">
        <v>210</v>
      </c>
      <c r="C159" s="114" t="s">
        <v>210</v>
      </c>
      <c r="D159" s="97"/>
      <c r="E159" s="123">
        <v>0.12</v>
      </c>
      <c r="F159" s="73">
        <v>537</v>
      </c>
      <c r="G159" s="163">
        <v>46.8</v>
      </c>
      <c r="H159" s="125">
        <f t="shared" si="28"/>
        <v>583.79999999999995</v>
      </c>
      <c r="I159" s="125">
        <f t="shared" si="27"/>
        <v>741.42599999999993</v>
      </c>
      <c r="J159" s="141">
        <v>0.27</v>
      </c>
      <c r="K159" s="72">
        <v>24</v>
      </c>
      <c r="L159" s="97">
        <v>4704</v>
      </c>
      <c r="M159" s="124" t="s">
        <v>42</v>
      </c>
      <c r="N159" s="74">
        <v>18</v>
      </c>
      <c r="O159" s="72" t="s">
        <v>118</v>
      </c>
      <c r="P159" s="72" t="s">
        <v>119</v>
      </c>
      <c r="Q159" s="72">
        <v>21041000</v>
      </c>
    </row>
    <row r="160" spans="1:17" ht="15">
      <c r="A160" s="108">
        <v>69795481</v>
      </c>
      <c r="B160" s="114" t="s">
        <v>211</v>
      </c>
      <c r="C160" s="114" t="s">
        <v>211</v>
      </c>
      <c r="D160" s="97"/>
      <c r="E160" s="123">
        <v>0.18</v>
      </c>
      <c r="F160" s="73">
        <v>628</v>
      </c>
      <c r="G160" s="163">
        <v>70.2</v>
      </c>
      <c r="H160" s="125">
        <f t="shared" si="28"/>
        <v>698.2</v>
      </c>
      <c r="I160" s="125">
        <f t="shared" si="27"/>
        <v>886.71400000000006</v>
      </c>
      <c r="J160" s="141">
        <v>0.27</v>
      </c>
      <c r="K160" s="72">
        <v>12</v>
      </c>
      <c r="L160" s="97">
        <v>3360</v>
      </c>
      <c r="M160" s="124"/>
      <c r="N160" s="74">
        <v>18</v>
      </c>
      <c r="O160" s="72" t="s">
        <v>124</v>
      </c>
      <c r="P160" s="72" t="s">
        <v>125</v>
      </c>
      <c r="Q160" s="72">
        <v>21041000</v>
      </c>
    </row>
    <row r="161" spans="1:17" ht="15">
      <c r="A161" s="108">
        <v>64825893</v>
      </c>
      <c r="B161" s="114" t="s">
        <v>562</v>
      </c>
      <c r="C161" s="114" t="s">
        <v>562</v>
      </c>
      <c r="D161" s="97"/>
      <c r="E161" s="123">
        <v>0.18</v>
      </c>
      <c r="F161" s="73">
        <v>628</v>
      </c>
      <c r="G161" s="163">
        <v>70.2</v>
      </c>
      <c r="H161" s="125">
        <f t="shared" si="28"/>
        <v>698.2</v>
      </c>
      <c r="I161" s="125">
        <f t="shared" si="27"/>
        <v>886.71400000000006</v>
      </c>
      <c r="J161" s="141">
        <v>0.27</v>
      </c>
      <c r="K161" s="72">
        <v>12</v>
      </c>
      <c r="L161" s="97">
        <v>3360</v>
      </c>
      <c r="M161" s="124"/>
      <c r="N161" s="74">
        <v>18</v>
      </c>
      <c r="O161" s="72" t="s">
        <v>564</v>
      </c>
      <c r="P161" s="72" t="s">
        <v>565</v>
      </c>
      <c r="Q161" s="72">
        <v>21039090</v>
      </c>
    </row>
    <row r="162" spans="1:17" ht="15">
      <c r="A162" s="112"/>
      <c r="B162" s="113" t="s">
        <v>635</v>
      </c>
      <c r="C162" s="113" t="s">
        <v>635</v>
      </c>
      <c r="D162" s="148"/>
      <c r="E162" s="118"/>
      <c r="F162" s="118"/>
      <c r="G162" s="161"/>
      <c r="H162" s="118"/>
      <c r="I162" s="117"/>
      <c r="J162" s="118"/>
      <c r="K162" s="115"/>
      <c r="L162" s="115"/>
      <c r="M162" s="119"/>
      <c r="N162" s="120"/>
      <c r="O162" s="115"/>
      <c r="P162" s="115"/>
      <c r="Q162" s="121"/>
    </row>
    <row r="163" spans="1:17" ht="15">
      <c r="A163" s="108">
        <v>64299168</v>
      </c>
      <c r="B163" s="114" t="s">
        <v>594</v>
      </c>
      <c r="C163" s="114" t="s">
        <v>594</v>
      </c>
      <c r="D163" s="144"/>
      <c r="E163" s="123">
        <v>0.5</v>
      </c>
      <c r="F163" s="73">
        <v>1001</v>
      </c>
      <c r="G163" s="162">
        <v>0</v>
      </c>
      <c r="H163" s="125">
        <f>+F163+G163</f>
        <v>1001</v>
      </c>
      <c r="I163" s="126">
        <f t="shared" ref="I163:I164" si="29">+H163*(1+J163)</f>
        <v>1271.27</v>
      </c>
      <c r="J163" s="141">
        <v>0.27</v>
      </c>
      <c r="K163" s="72">
        <v>12</v>
      </c>
      <c r="L163" s="97">
        <v>864</v>
      </c>
      <c r="M163" s="122"/>
      <c r="N163" s="74">
        <v>18</v>
      </c>
      <c r="O163" s="72" t="s">
        <v>519</v>
      </c>
      <c r="P163" s="72" t="s">
        <v>520</v>
      </c>
      <c r="Q163" s="72">
        <v>21033090</v>
      </c>
    </row>
    <row r="164" spans="1:17" ht="15">
      <c r="A164" s="108">
        <v>68503139</v>
      </c>
      <c r="B164" s="114" t="s">
        <v>595</v>
      </c>
      <c r="C164" s="114" t="s">
        <v>595</v>
      </c>
      <c r="D164" s="144"/>
      <c r="E164" s="123">
        <v>0.72</v>
      </c>
      <c r="F164" s="73">
        <v>1301</v>
      </c>
      <c r="G164" s="162">
        <v>0</v>
      </c>
      <c r="H164" s="125">
        <f>+F164+G164</f>
        <v>1301</v>
      </c>
      <c r="I164" s="126">
        <f t="shared" si="29"/>
        <v>1652.27</v>
      </c>
      <c r="J164" s="141">
        <v>0.27</v>
      </c>
      <c r="K164" s="72">
        <v>6</v>
      </c>
      <c r="L164" s="97">
        <v>720</v>
      </c>
      <c r="M164" s="122"/>
      <c r="N164" s="74">
        <v>12</v>
      </c>
      <c r="O164" s="72" t="s">
        <v>566</v>
      </c>
      <c r="P164" s="72" t="s">
        <v>567</v>
      </c>
      <c r="Q164" s="72">
        <v>21033090</v>
      </c>
    </row>
    <row r="165" spans="1:17" ht="15">
      <c r="A165" s="108">
        <v>65226785</v>
      </c>
      <c r="B165" s="114" t="s">
        <v>596</v>
      </c>
      <c r="C165" s="114" t="s">
        <v>596</v>
      </c>
      <c r="D165" s="97"/>
      <c r="E165" s="123">
        <v>0.84</v>
      </c>
      <c r="F165" s="73">
        <v>1344</v>
      </c>
      <c r="G165" s="163">
        <v>0</v>
      </c>
      <c r="H165" s="125">
        <f>+F165+G165</f>
        <v>1344</v>
      </c>
      <c r="I165" s="125">
        <f>+H165*(1+J165)</f>
        <v>1706.88</v>
      </c>
      <c r="J165" s="141">
        <v>0.27</v>
      </c>
      <c r="K165" s="72">
        <v>6</v>
      </c>
      <c r="L165" s="97">
        <v>864</v>
      </c>
      <c r="M165" s="122"/>
      <c r="N165" s="74">
        <v>12</v>
      </c>
      <c r="O165" s="72" t="s">
        <v>568</v>
      </c>
      <c r="P165" s="72" t="s">
        <v>569</v>
      </c>
      <c r="Q165" s="72">
        <v>21032000</v>
      </c>
    </row>
    <row r="166" spans="1:17" ht="15">
      <c r="A166" s="108">
        <v>62690469</v>
      </c>
      <c r="B166" s="114" t="s">
        <v>563</v>
      </c>
      <c r="C166" s="114" t="s">
        <v>563</v>
      </c>
      <c r="D166" s="144"/>
      <c r="E166" s="123">
        <v>0.73499999999999999</v>
      </c>
      <c r="F166" s="73">
        <v>1356</v>
      </c>
      <c r="G166" s="162">
        <v>0</v>
      </c>
      <c r="H166" s="125">
        <f>+F166+G166</f>
        <v>1356</v>
      </c>
      <c r="I166" s="126">
        <f t="shared" si="27"/>
        <v>1722.1200000000001</v>
      </c>
      <c r="J166" s="141">
        <v>0.27</v>
      </c>
      <c r="K166" s="72">
        <v>6</v>
      </c>
      <c r="L166" s="97">
        <v>864</v>
      </c>
      <c r="M166" s="122"/>
      <c r="N166" s="74">
        <v>12</v>
      </c>
      <c r="O166" s="72" t="s">
        <v>570</v>
      </c>
      <c r="P166" s="72" t="s">
        <v>571</v>
      </c>
      <c r="Q166" s="72">
        <v>21039090</v>
      </c>
    </row>
    <row r="167" spans="1:17" ht="15">
      <c r="A167" s="112"/>
      <c r="B167" s="113" t="s">
        <v>636</v>
      </c>
      <c r="C167" s="113" t="s">
        <v>636</v>
      </c>
      <c r="D167" s="148"/>
      <c r="E167" s="116"/>
      <c r="F167" s="118"/>
      <c r="G167" s="161"/>
      <c r="H167" s="118"/>
      <c r="I167" s="117"/>
      <c r="J167" s="118"/>
      <c r="K167" s="115"/>
      <c r="L167" s="115"/>
      <c r="M167" s="119"/>
      <c r="N167" s="120"/>
      <c r="O167" s="115"/>
      <c r="P167" s="115"/>
      <c r="Q167" s="121"/>
    </row>
    <row r="168" spans="1:17" ht="15">
      <c r="A168" s="108">
        <v>62758739</v>
      </c>
      <c r="B168" s="114" t="s">
        <v>597</v>
      </c>
      <c r="C168" s="114" t="s">
        <v>597</v>
      </c>
      <c r="D168" s="146"/>
      <c r="E168" s="123">
        <v>0.432</v>
      </c>
      <c r="F168" s="73">
        <v>1060</v>
      </c>
      <c r="G168" s="162">
        <v>0</v>
      </c>
      <c r="H168" s="125">
        <f t="shared" ref="H168:H185" si="30">+F168+G168</f>
        <v>1060</v>
      </c>
      <c r="I168" s="126">
        <f t="shared" si="27"/>
        <v>1346.2</v>
      </c>
      <c r="J168" s="141">
        <v>0.27</v>
      </c>
      <c r="K168" s="72">
        <v>8</v>
      </c>
      <c r="L168" s="97">
        <v>1176</v>
      </c>
      <c r="M168" s="124"/>
      <c r="N168" s="74">
        <v>12</v>
      </c>
      <c r="O168" s="72" t="s">
        <v>225</v>
      </c>
      <c r="P168" s="72" t="s">
        <v>226</v>
      </c>
      <c r="Q168" s="72">
        <v>21039090</v>
      </c>
    </row>
    <row r="169" spans="1:17" ht="15">
      <c r="A169" s="108">
        <v>69726301</v>
      </c>
      <c r="B169" s="114" t="s">
        <v>598</v>
      </c>
      <c r="C169" s="114" t="s">
        <v>598</v>
      </c>
      <c r="D169" s="144"/>
      <c r="E169" s="123">
        <v>0.40400000000000003</v>
      </c>
      <c r="F169" s="73">
        <v>1060</v>
      </c>
      <c r="G169" s="163">
        <v>0</v>
      </c>
      <c r="H169" s="125">
        <f t="shared" si="30"/>
        <v>1060</v>
      </c>
      <c r="I169" s="125">
        <f t="shared" si="27"/>
        <v>1346.2</v>
      </c>
      <c r="J169" s="141">
        <v>0.27</v>
      </c>
      <c r="K169" s="72">
        <v>8</v>
      </c>
      <c r="L169" s="97">
        <v>1176</v>
      </c>
      <c r="M169" s="122"/>
      <c r="N169" s="74">
        <v>12</v>
      </c>
      <c r="O169" s="72" t="s">
        <v>227</v>
      </c>
      <c r="P169" s="72" t="s">
        <v>228</v>
      </c>
      <c r="Q169" s="72">
        <v>21039090</v>
      </c>
    </row>
    <row r="170" spans="1:17" ht="15">
      <c r="A170" s="108">
        <v>64830521</v>
      </c>
      <c r="B170" s="114" t="s">
        <v>599</v>
      </c>
      <c r="C170" s="114" t="s">
        <v>599</v>
      </c>
      <c r="D170" s="97"/>
      <c r="E170" s="123">
        <v>0.41699999999999998</v>
      </c>
      <c r="F170" s="73">
        <v>1353</v>
      </c>
      <c r="G170" s="163">
        <v>0</v>
      </c>
      <c r="H170" s="125">
        <f t="shared" si="30"/>
        <v>1353</v>
      </c>
      <c r="I170" s="125">
        <f>+H170*(1+J170)</f>
        <v>1718.31</v>
      </c>
      <c r="J170" s="141">
        <v>0.27</v>
      </c>
      <c r="K170" s="72">
        <v>8</v>
      </c>
      <c r="L170" s="97">
        <v>1176</v>
      </c>
      <c r="M170" s="122"/>
      <c r="N170" s="74">
        <v>12</v>
      </c>
      <c r="O170" s="72" t="s">
        <v>572</v>
      </c>
      <c r="P170" s="72" t="s">
        <v>573</v>
      </c>
      <c r="Q170" s="72">
        <v>21039090</v>
      </c>
    </row>
    <row r="171" spans="1:17" ht="15">
      <c r="A171" s="108">
        <v>69620446</v>
      </c>
      <c r="B171" s="114" t="s">
        <v>600</v>
      </c>
      <c r="C171" s="114" t="s">
        <v>600</v>
      </c>
      <c r="D171" s="144"/>
      <c r="E171" s="123">
        <v>0.28499999999999998</v>
      </c>
      <c r="F171" s="73">
        <v>805</v>
      </c>
      <c r="G171" s="163">
        <v>0</v>
      </c>
      <c r="H171" s="125">
        <f t="shared" si="30"/>
        <v>805</v>
      </c>
      <c r="I171" s="125">
        <f t="shared" si="27"/>
        <v>1022.35</v>
      </c>
      <c r="J171" s="141">
        <v>0.27</v>
      </c>
      <c r="K171" s="72">
        <v>8</v>
      </c>
      <c r="L171" s="97">
        <v>2000</v>
      </c>
      <c r="M171" s="124"/>
      <c r="N171" s="74">
        <v>18</v>
      </c>
      <c r="O171" s="72" t="s">
        <v>253</v>
      </c>
      <c r="P171" s="72" t="s">
        <v>254</v>
      </c>
      <c r="Q171" s="72">
        <v>21039090</v>
      </c>
    </row>
    <row r="172" spans="1:17" ht="15">
      <c r="A172" s="108">
        <v>68566045</v>
      </c>
      <c r="B172" s="114" t="s">
        <v>601</v>
      </c>
      <c r="C172" s="114" t="s">
        <v>601</v>
      </c>
      <c r="D172" s="144"/>
      <c r="E172" s="123">
        <v>0.25</v>
      </c>
      <c r="F172" s="73">
        <v>805</v>
      </c>
      <c r="G172" s="163">
        <v>0</v>
      </c>
      <c r="H172" s="125">
        <f t="shared" si="30"/>
        <v>805</v>
      </c>
      <c r="I172" s="125">
        <f t="shared" si="27"/>
        <v>1022.35</v>
      </c>
      <c r="J172" s="141">
        <v>0.27</v>
      </c>
      <c r="K172" s="72">
        <v>8</v>
      </c>
      <c r="L172" s="97">
        <v>2000</v>
      </c>
      <c r="M172" s="124"/>
      <c r="N172" s="74">
        <v>12</v>
      </c>
      <c r="O172" s="72" t="s">
        <v>255</v>
      </c>
      <c r="P172" s="72" t="s">
        <v>256</v>
      </c>
      <c r="Q172" s="72">
        <v>21039090</v>
      </c>
    </row>
    <row r="173" spans="1:17" ht="15">
      <c r="A173" s="108">
        <v>68793484</v>
      </c>
      <c r="B173" s="114" t="s">
        <v>602</v>
      </c>
      <c r="C173" s="114" t="s">
        <v>602</v>
      </c>
      <c r="D173" s="144"/>
      <c r="E173" s="123">
        <v>0.26</v>
      </c>
      <c r="F173" s="73">
        <v>805</v>
      </c>
      <c r="G173" s="163">
        <v>0</v>
      </c>
      <c r="H173" s="125">
        <f t="shared" si="30"/>
        <v>805</v>
      </c>
      <c r="I173" s="125">
        <f t="shared" si="27"/>
        <v>1022.35</v>
      </c>
      <c r="J173" s="141">
        <v>0.27</v>
      </c>
      <c r="K173" s="72">
        <v>8</v>
      </c>
      <c r="L173" s="97">
        <v>2000</v>
      </c>
      <c r="M173" s="124"/>
      <c r="N173" s="74">
        <v>12</v>
      </c>
      <c r="O173" s="72" t="s">
        <v>474</v>
      </c>
      <c r="P173" s="72" t="s">
        <v>475</v>
      </c>
      <c r="Q173" s="72">
        <v>21039090</v>
      </c>
    </row>
    <row r="174" spans="1:17" ht="15">
      <c r="A174" s="108">
        <v>69620444</v>
      </c>
      <c r="B174" s="114" t="s">
        <v>603</v>
      </c>
      <c r="C174" s="114" t="s">
        <v>603</v>
      </c>
      <c r="D174" s="144"/>
      <c r="E174" s="123">
        <v>0.255</v>
      </c>
      <c r="F174" s="73">
        <v>805</v>
      </c>
      <c r="G174" s="163">
        <v>0</v>
      </c>
      <c r="H174" s="125">
        <f t="shared" si="30"/>
        <v>805</v>
      </c>
      <c r="I174" s="125">
        <f t="shared" si="27"/>
        <v>1022.35</v>
      </c>
      <c r="J174" s="141">
        <v>0.27</v>
      </c>
      <c r="K174" s="72">
        <v>8</v>
      </c>
      <c r="L174" s="97">
        <v>2000</v>
      </c>
      <c r="M174" s="124"/>
      <c r="N174" s="74">
        <v>12</v>
      </c>
      <c r="O174" s="72" t="s">
        <v>257</v>
      </c>
      <c r="P174" s="72" t="s">
        <v>258</v>
      </c>
      <c r="Q174" s="72">
        <v>21039090</v>
      </c>
    </row>
    <row r="175" spans="1:17" ht="15">
      <c r="A175" s="108">
        <v>64320580</v>
      </c>
      <c r="B175" s="114" t="s">
        <v>604</v>
      </c>
      <c r="C175" s="114" t="s">
        <v>604</v>
      </c>
      <c r="D175" s="146"/>
      <c r="E175" s="123">
        <v>0.26</v>
      </c>
      <c r="F175" s="73">
        <v>805</v>
      </c>
      <c r="G175" s="163">
        <v>0</v>
      </c>
      <c r="H175" s="125">
        <f t="shared" si="30"/>
        <v>805</v>
      </c>
      <c r="I175" s="125">
        <f t="shared" si="27"/>
        <v>1022.35</v>
      </c>
      <c r="J175" s="141">
        <v>0.27</v>
      </c>
      <c r="K175" s="72">
        <v>8</v>
      </c>
      <c r="L175" s="97">
        <v>2000</v>
      </c>
      <c r="M175" s="124"/>
      <c r="N175" s="74">
        <v>12</v>
      </c>
      <c r="O175" s="72" t="s">
        <v>521</v>
      </c>
      <c r="P175" s="72" t="s">
        <v>522</v>
      </c>
      <c r="Q175" s="72">
        <v>21039090</v>
      </c>
    </row>
    <row r="176" spans="1:17" ht="15">
      <c r="A176" s="108">
        <v>62717823</v>
      </c>
      <c r="B176" s="114" t="s">
        <v>605</v>
      </c>
      <c r="C176" s="114" t="s">
        <v>605</v>
      </c>
      <c r="D176" s="146"/>
      <c r="E176" s="123">
        <v>0.26600000000000001</v>
      </c>
      <c r="F176" s="73">
        <v>805</v>
      </c>
      <c r="G176" s="163">
        <v>0</v>
      </c>
      <c r="H176" s="125">
        <f t="shared" si="30"/>
        <v>805</v>
      </c>
      <c r="I176" s="125">
        <f t="shared" si="27"/>
        <v>1022.35</v>
      </c>
      <c r="J176" s="141">
        <v>0.27</v>
      </c>
      <c r="K176" s="72">
        <v>8</v>
      </c>
      <c r="L176" s="97">
        <v>2000</v>
      </c>
      <c r="M176" s="124"/>
      <c r="N176" s="74">
        <v>15</v>
      </c>
      <c r="O176" s="72" t="s">
        <v>523</v>
      </c>
      <c r="P176" s="72" t="s">
        <v>524</v>
      </c>
      <c r="Q176" s="72">
        <v>21039090</v>
      </c>
    </row>
    <row r="177" spans="1:17" ht="15">
      <c r="A177" s="108">
        <v>69620438</v>
      </c>
      <c r="B177" s="114" t="s">
        <v>606</v>
      </c>
      <c r="C177" s="114" t="s">
        <v>606</v>
      </c>
      <c r="D177" s="144"/>
      <c r="E177" s="123">
        <v>0.255</v>
      </c>
      <c r="F177" s="73">
        <v>805</v>
      </c>
      <c r="G177" s="163">
        <v>0</v>
      </c>
      <c r="H177" s="125">
        <f t="shared" si="30"/>
        <v>805</v>
      </c>
      <c r="I177" s="125">
        <f t="shared" si="27"/>
        <v>1022.35</v>
      </c>
      <c r="J177" s="141">
        <v>0.27</v>
      </c>
      <c r="K177" s="72">
        <v>8</v>
      </c>
      <c r="L177" s="97">
        <v>2000</v>
      </c>
      <c r="M177" s="124"/>
      <c r="N177" s="74">
        <v>10</v>
      </c>
      <c r="O177" s="72" t="s">
        <v>291</v>
      </c>
      <c r="P177" s="72" t="s">
        <v>292</v>
      </c>
      <c r="Q177" s="72">
        <v>21039090</v>
      </c>
    </row>
    <row r="178" spans="1:17" ht="15">
      <c r="A178" s="108">
        <v>69698727</v>
      </c>
      <c r="B178" s="114" t="s">
        <v>607</v>
      </c>
      <c r="C178" s="114" t="s">
        <v>607</v>
      </c>
      <c r="D178" s="144"/>
      <c r="E178" s="123">
        <v>0.28000000000000003</v>
      </c>
      <c r="F178" s="73">
        <v>805</v>
      </c>
      <c r="G178" s="163">
        <v>0</v>
      </c>
      <c r="H178" s="125">
        <f t="shared" si="30"/>
        <v>805</v>
      </c>
      <c r="I178" s="125">
        <f t="shared" si="27"/>
        <v>1022.35</v>
      </c>
      <c r="J178" s="141">
        <v>0.27</v>
      </c>
      <c r="K178" s="72">
        <v>8</v>
      </c>
      <c r="L178" s="97">
        <v>2000</v>
      </c>
      <c r="M178" s="124"/>
      <c r="N178" s="74">
        <v>12</v>
      </c>
      <c r="O178" s="72" t="s">
        <v>476</v>
      </c>
      <c r="P178" s="72" t="s">
        <v>477</v>
      </c>
      <c r="Q178" s="72">
        <v>21039090</v>
      </c>
    </row>
    <row r="179" spans="1:17" ht="15">
      <c r="A179" s="108">
        <v>69699573</v>
      </c>
      <c r="B179" s="114" t="s">
        <v>608</v>
      </c>
      <c r="C179" s="114" t="s">
        <v>608</v>
      </c>
      <c r="D179" s="144"/>
      <c r="E179" s="123">
        <v>0.25800000000000001</v>
      </c>
      <c r="F179" s="73">
        <v>805</v>
      </c>
      <c r="G179" s="163">
        <v>0</v>
      </c>
      <c r="H179" s="125">
        <f t="shared" si="30"/>
        <v>805</v>
      </c>
      <c r="I179" s="125">
        <f t="shared" si="27"/>
        <v>1022.35</v>
      </c>
      <c r="J179" s="141">
        <v>0.27</v>
      </c>
      <c r="K179" s="72">
        <v>8</v>
      </c>
      <c r="L179" s="97">
        <v>1984</v>
      </c>
      <c r="M179" s="124"/>
      <c r="N179" s="74">
        <v>12</v>
      </c>
      <c r="O179" s="72" t="s">
        <v>478</v>
      </c>
      <c r="P179" s="72" t="s">
        <v>479</v>
      </c>
      <c r="Q179" s="72">
        <v>21039090</v>
      </c>
    </row>
    <row r="180" spans="1:17" ht="15">
      <c r="A180" s="108">
        <v>62727207</v>
      </c>
      <c r="B180" s="114" t="s">
        <v>609</v>
      </c>
      <c r="C180" s="114" t="s">
        <v>609</v>
      </c>
      <c r="D180" s="144"/>
      <c r="E180" s="123">
        <v>0.25700000000000001</v>
      </c>
      <c r="F180" s="73">
        <v>805</v>
      </c>
      <c r="G180" s="163">
        <v>0</v>
      </c>
      <c r="H180" s="125">
        <f t="shared" si="30"/>
        <v>805</v>
      </c>
      <c r="I180" s="125">
        <f t="shared" si="27"/>
        <v>1022.35</v>
      </c>
      <c r="J180" s="141">
        <v>0.27</v>
      </c>
      <c r="K180" s="72">
        <v>8</v>
      </c>
      <c r="L180" s="97">
        <f>250*8</f>
        <v>2000</v>
      </c>
      <c r="M180" s="124"/>
      <c r="N180" s="74">
        <v>12</v>
      </c>
      <c r="O180" s="72" t="s">
        <v>480</v>
      </c>
      <c r="P180" s="72" t="s">
        <v>481</v>
      </c>
      <c r="Q180" s="72">
        <v>21039090</v>
      </c>
    </row>
    <row r="181" spans="1:17" ht="15">
      <c r="A181" s="108">
        <v>69638950</v>
      </c>
      <c r="B181" s="114" t="s">
        <v>610</v>
      </c>
      <c r="C181" s="114" t="s">
        <v>610</v>
      </c>
      <c r="D181" s="144"/>
      <c r="E181" s="123">
        <v>0.28499999999999998</v>
      </c>
      <c r="F181" s="73">
        <v>805</v>
      </c>
      <c r="G181" s="163">
        <v>0</v>
      </c>
      <c r="H181" s="125">
        <f t="shared" si="30"/>
        <v>805</v>
      </c>
      <c r="I181" s="125">
        <f t="shared" si="27"/>
        <v>1022.35</v>
      </c>
      <c r="J181" s="141">
        <v>0.27</v>
      </c>
      <c r="K181" s="72">
        <v>8</v>
      </c>
      <c r="L181" s="97">
        <f>250*8</f>
        <v>2000</v>
      </c>
      <c r="M181" s="124"/>
      <c r="N181" s="74">
        <v>18</v>
      </c>
      <c r="O181" s="72" t="s">
        <v>250</v>
      </c>
      <c r="P181" s="72" t="s">
        <v>251</v>
      </c>
      <c r="Q181" s="72">
        <v>21032000</v>
      </c>
    </row>
    <row r="182" spans="1:17" ht="15">
      <c r="A182" s="108">
        <v>64349639</v>
      </c>
      <c r="B182" s="114" t="s">
        <v>611</v>
      </c>
      <c r="C182" s="114" t="s">
        <v>611</v>
      </c>
      <c r="D182" s="97"/>
      <c r="E182" s="123">
        <v>0.25800000000000001</v>
      </c>
      <c r="F182" s="73">
        <v>805</v>
      </c>
      <c r="G182" s="163">
        <v>0</v>
      </c>
      <c r="H182" s="125">
        <f t="shared" si="30"/>
        <v>805</v>
      </c>
      <c r="I182" s="125">
        <f t="shared" si="27"/>
        <v>1022.35</v>
      </c>
      <c r="J182" s="141">
        <v>0.27</v>
      </c>
      <c r="K182" s="72">
        <v>8</v>
      </c>
      <c r="L182" s="97">
        <v>2000</v>
      </c>
      <c r="M182" s="122"/>
      <c r="N182" s="74">
        <v>12</v>
      </c>
      <c r="O182" s="72" t="s">
        <v>574</v>
      </c>
      <c r="P182" s="72" t="s">
        <v>575</v>
      </c>
      <c r="Q182" s="72">
        <v>21039090</v>
      </c>
    </row>
    <row r="183" spans="1:17" ht="15">
      <c r="A183" s="108">
        <v>64819979</v>
      </c>
      <c r="B183" s="114" t="s">
        <v>612</v>
      </c>
      <c r="C183" s="114" t="s">
        <v>612</v>
      </c>
      <c r="D183" s="97"/>
      <c r="E183" s="123">
        <v>0.25</v>
      </c>
      <c r="F183" s="73">
        <v>805</v>
      </c>
      <c r="G183" s="163">
        <v>0</v>
      </c>
      <c r="H183" s="125">
        <f t="shared" si="30"/>
        <v>805</v>
      </c>
      <c r="I183" s="125">
        <f t="shared" si="27"/>
        <v>1022.35</v>
      </c>
      <c r="J183" s="141">
        <v>0.27</v>
      </c>
      <c r="K183" s="72">
        <v>8</v>
      </c>
      <c r="L183" s="97">
        <v>2000</v>
      </c>
      <c r="M183" s="122"/>
      <c r="N183" s="74">
        <v>12</v>
      </c>
      <c r="O183" s="72" t="s">
        <v>576</v>
      </c>
      <c r="P183" s="72" t="s">
        <v>577</v>
      </c>
      <c r="Q183" s="72">
        <v>21039090</v>
      </c>
    </row>
    <row r="184" spans="1:17" ht="15">
      <c r="A184" s="108">
        <v>64896416</v>
      </c>
      <c r="B184" s="114" t="s">
        <v>613</v>
      </c>
      <c r="C184" s="114" t="s">
        <v>613</v>
      </c>
      <c r="D184" s="97"/>
      <c r="E184" s="123">
        <v>0.251</v>
      </c>
      <c r="F184" s="73">
        <v>805</v>
      </c>
      <c r="G184" s="163">
        <v>0</v>
      </c>
      <c r="H184" s="125">
        <f t="shared" si="30"/>
        <v>805</v>
      </c>
      <c r="I184" s="125">
        <f t="shared" si="27"/>
        <v>1022.35</v>
      </c>
      <c r="J184" s="141">
        <v>0.27</v>
      </c>
      <c r="K184" s="72">
        <v>8</v>
      </c>
      <c r="L184" s="97">
        <v>2000</v>
      </c>
      <c r="M184" s="122"/>
      <c r="N184" s="74">
        <v>11</v>
      </c>
      <c r="O184" s="72" t="s">
        <v>578</v>
      </c>
      <c r="P184" s="72" t="s">
        <v>579</v>
      </c>
      <c r="Q184" s="72">
        <v>21039090</v>
      </c>
    </row>
    <row r="185" spans="1:17" ht="15">
      <c r="A185" s="108">
        <v>64898090</v>
      </c>
      <c r="B185" s="114" t="s">
        <v>614</v>
      </c>
      <c r="C185" s="114" t="s">
        <v>614</v>
      </c>
      <c r="D185" s="97"/>
      <c r="E185" s="123">
        <v>0.26300000000000001</v>
      </c>
      <c r="F185" s="73">
        <v>805</v>
      </c>
      <c r="G185" s="163">
        <v>0</v>
      </c>
      <c r="H185" s="125">
        <f t="shared" si="30"/>
        <v>805</v>
      </c>
      <c r="I185" s="125">
        <f t="shared" si="27"/>
        <v>1022.35</v>
      </c>
      <c r="J185" s="141">
        <v>0.27</v>
      </c>
      <c r="K185" s="72">
        <v>8</v>
      </c>
      <c r="L185" s="97">
        <v>2000</v>
      </c>
      <c r="M185" s="122"/>
      <c r="N185" s="74">
        <v>12</v>
      </c>
      <c r="O185" s="72" t="s">
        <v>580</v>
      </c>
      <c r="P185" s="72" t="s">
        <v>581</v>
      </c>
      <c r="Q185" s="72">
        <v>21039090</v>
      </c>
    </row>
    <row r="186" spans="1:17" ht="15">
      <c r="A186" s="112"/>
      <c r="B186" s="113" t="s">
        <v>637</v>
      </c>
      <c r="C186" s="113" t="s">
        <v>637</v>
      </c>
      <c r="D186" s="148"/>
      <c r="E186" s="116"/>
      <c r="F186" s="118"/>
      <c r="G186" s="161"/>
      <c r="H186" s="118"/>
      <c r="I186" s="117"/>
      <c r="J186" s="118"/>
      <c r="K186" s="115"/>
      <c r="L186" s="115"/>
      <c r="M186" s="119"/>
      <c r="N186" s="120"/>
      <c r="O186" s="115"/>
      <c r="P186" s="115"/>
      <c r="Q186" s="121"/>
    </row>
    <row r="187" spans="1:17" ht="15">
      <c r="A187" s="108">
        <v>64993490</v>
      </c>
      <c r="B187" s="114" t="s">
        <v>638</v>
      </c>
      <c r="C187" s="114" t="s">
        <v>638</v>
      </c>
      <c r="D187" s="97" t="s">
        <v>619</v>
      </c>
      <c r="E187" s="123">
        <v>0.41099999999999998</v>
      </c>
      <c r="F187" s="73">
        <v>1060</v>
      </c>
      <c r="G187" s="163">
        <v>0</v>
      </c>
      <c r="H187" s="125">
        <f t="shared" ref="H187:H190" si="31">+F187+G187</f>
        <v>1060</v>
      </c>
      <c r="I187" s="125">
        <f t="shared" ref="I187:I190" si="32">+H187*(1+J187)</f>
        <v>1346.2</v>
      </c>
      <c r="J187" s="141">
        <v>0.27</v>
      </c>
      <c r="K187" s="72">
        <v>8</v>
      </c>
      <c r="L187" s="97">
        <v>1344</v>
      </c>
      <c r="M187" s="122"/>
      <c r="N187" s="74" t="s">
        <v>591</v>
      </c>
      <c r="O187" s="72" t="s">
        <v>642</v>
      </c>
      <c r="P187" s="72" t="s">
        <v>643</v>
      </c>
      <c r="Q187" s="72">
        <v>21039090</v>
      </c>
    </row>
    <row r="188" spans="1:17" ht="15">
      <c r="A188" s="108">
        <v>65487344</v>
      </c>
      <c r="B188" s="114" t="s">
        <v>639</v>
      </c>
      <c r="C188" s="114" t="s">
        <v>639</v>
      </c>
      <c r="D188" s="97" t="s">
        <v>619</v>
      </c>
      <c r="E188" s="123">
        <v>0.43</v>
      </c>
      <c r="F188" s="73">
        <v>1260</v>
      </c>
      <c r="G188" s="163">
        <v>0</v>
      </c>
      <c r="H188" s="125">
        <f t="shared" si="31"/>
        <v>1260</v>
      </c>
      <c r="I188" s="125">
        <f t="shared" si="32"/>
        <v>1600.2</v>
      </c>
      <c r="J188" s="141">
        <v>0.27</v>
      </c>
      <c r="K188" s="72">
        <v>8</v>
      </c>
      <c r="L188" s="97">
        <v>1344</v>
      </c>
      <c r="M188" s="122"/>
      <c r="N188" s="74">
        <v>12</v>
      </c>
      <c r="O188" s="72" t="s">
        <v>644</v>
      </c>
      <c r="P188" s="72" t="s">
        <v>645</v>
      </c>
      <c r="Q188" s="72">
        <v>21039090</v>
      </c>
    </row>
    <row r="189" spans="1:17" ht="15">
      <c r="A189" s="108">
        <v>65642742</v>
      </c>
      <c r="B189" s="114" t="s">
        <v>640</v>
      </c>
      <c r="C189" s="114" t="s">
        <v>640</v>
      </c>
      <c r="D189" s="97" t="s">
        <v>619</v>
      </c>
      <c r="E189" s="123">
        <v>0.443</v>
      </c>
      <c r="F189" s="73">
        <v>1260</v>
      </c>
      <c r="G189" s="163">
        <v>0</v>
      </c>
      <c r="H189" s="125">
        <f t="shared" si="31"/>
        <v>1260</v>
      </c>
      <c r="I189" s="125">
        <f t="shared" si="32"/>
        <v>1600.2</v>
      </c>
      <c r="J189" s="141">
        <v>0.27</v>
      </c>
      <c r="K189" s="72">
        <v>8</v>
      </c>
      <c r="L189" s="97">
        <v>1344</v>
      </c>
      <c r="M189" s="122"/>
      <c r="N189" s="74">
        <v>12</v>
      </c>
      <c r="O189" s="72" t="s">
        <v>646</v>
      </c>
      <c r="P189" s="72" t="s">
        <v>647</v>
      </c>
      <c r="Q189" s="72">
        <v>21039090</v>
      </c>
    </row>
    <row r="190" spans="1:17" ht="15">
      <c r="A190" s="108">
        <v>65549500</v>
      </c>
      <c r="B190" s="114" t="s">
        <v>641</v>
      </c>
      <c r="C190" s="114" t="s">
        <v>641</v>
      </c>
      <c r="D190" s="97" t="s">
        <v>619</v>
      </c>
      <c r="E190" s="123">
        <v>0.495</v>
      </c>
      <c r="F190" s="73">
        <v>1260</v>
      </c>
      <c r="G190" s="163">
        <v>0</v>
      </c>
      <c r="H190" s="125">
        <f t="shared" si="31"/>
        <v>1260</v>
      </c>
      <c r="I190" s="125">
        <f t="shared" si="32"/>
        <v>1600.2</v>
      </c>
      <c r="J190" s="141">
        <v>0.27</v>
      </c>
      <c r="K190" s="72">
        <v>8</v>
      </c>
      <c r="L190" s="97">
        <v>1344</v>
      </c>
      <c r="M190" s="122"/>
      <c r="N190" s="74">
        <v>18</v>
      </c>
      <c r="O190" s="72" t="s">
        <v>648</v>
      </c>
      <c r="P190" s="72" t="s">
        <v>649</v>
      </c>
      <c r="Q190" s="72">
        <v>21039090</v>
      </c>
    </row>
    <row r="191" spans="1:17" ht="15">
      <c r="A191" s="112"/>
      <c r="B191" s="113" t="s">
        <v>518</v>
      </c>
      <c r="C191" s="113" t="s">
        <v>518</v>
      </c>
      <c r="D191" s="148"/>
      <c r="E191" s="116"/>
      <c r="F191" s="118"/>
      <c r="G191" s="161"/>
      <c r="H191" s="118"/>
      <c r="I191" s="117"/>
      <c r="J191" s="118"/>
      <c r="K191" s="115"/>
      <c r="L191" s="115"/>
      <c r="M191" s="119"/>
      <c r="N191" s="120"/>
      <c r="O191" s="115"/>
      <c r="P191" s="115"/>
      <c r="Q191" s="121"/>
    </row>
    <row r="192" spans="1:17" ht="16" customHeight="1">
      <c r="A192" s="108">
        <v>68654341</v>
      </c>
      <c r="B192" s="114" t="s">
        <v>615</v>
      </c>
      <c r="C192" s="114" t="s">
        <v>615</v>
      </c>
      <c r="D192" s="144"/>
      <c r="E192" s="123">
        <v>5.6000000000000001E-2</v>
      </c>
      <c r="F192" s="73">
        <v>424</v>
      </c>
      <c r="G192" s="162">
        <v>0</v>
      </c>
      <c r="H192" s="125">
        <f>+F192+G192</f>
        <v>424</v>
      </c>
      <c r="I192" s="126">
        <f t="shared" ref="I192:I193" si="33">+H192*(1+J192)</f>
        <v>538.48</v>
      </c>
      <c r="J192" s="141">
        <v>0.27</v>
      </c>
      <c r="K192" s="72">
        <v>20</v>
      </c>
      <c r="L192" s="97">
        <v>3200</v>
      </c>
      <c r="M192" s="124"/>
      <c r="N192" s="74">
        <v>15</v>
      </c>
      <c r="O192" s="72" t="s">
        <v>525</v>
      </c>
      <c r="P192" s="72" t="s">
        <v>526</v>
      </c>
      <c r="Q192" s="72">
        <v>21041000</v>
      </c>
    </row>
    <row r="193" spans="1:17" ht="16" customHeight="1">
      <c r="A193" s="108">
        <v>68654496</v>
      </c>
      <c r="B193" s="114" t="s">
        <v>616</v>
      </c>
      <c r="C193" s="114" t="s">
        <v>616</v>
      </c>
      <c r="D193" s="144"/>
      <c r="E193" s="123">
        <v>5.3999999999999999E-2</v>
      </c>
      <c r="F193" s="73">
        <v>424</v>
      </c>
      <c r="G193" s="162">
        <v>0</v>
      </c>
      <c r="H193" s="125">
        <f>+F193+G193</f>
        <v>424</v>
      </c>
      <c r="I193" s="126">
        <f t="shared" si="33"/>
        <v>538.48</v>
      </c>
      <c r="J193" s="141">
        <v>0.27</v>
      </c>
      <c r="K193" s="72">
        <v>20</v>
      </c>
      <c r="L193" s="97">
        <v>3200</v>
      </c>
      <c r="M193" s="124"/>
      <c r="N193" s="74">
        <v>15</v>
      </c>
      <c r="O193" s="72" t="s">
        <v>527</v>
      </c>
      <c r="P193" s="72" t="s">
        <v>528</v>
      </c>
      <c r="Q193" s="72">
        <v>21041000</v>
      </c>
    </row>
  </sheetData>
  <sheetProtection algorithmName="SHA-512" hashValue="Xf+TDmqusQL/WECoG42sXZLqJ4De3ye7aphcil6SuH6Liwhq1kZJdx5HbfdCj7PUe2zWGio8B6aYeF8wBmVpGA==" saltValue="29eGhlyJNhzRC+6lTDanNg==" spinCount="100000" sheet="1" objects="1" scenarios="1"/>
  <autoFilter ref="A5:Q164" xr:uid="{00000000-0009-0000-0000-000000000000}"/>
  <mergeCells count="2">
    <mergeCell ref="F1:H1"/>
    <mergeCell ref="F2:H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T452"/>
  <sheetViews>
    <sheetView showGridLines="0" tabSelected="1" zoomScale="80" zoomScaleNormal="80" workbookViewId="0">
      <selection activeCell="N25" sqref="N25"/>
    </sheetView>
  </sheetViews>
  <sheetFormatPr defaultRowHeight="15" outlineLevelRow="1"/>
  <cols>
    <col min="1" max="1" width="2.54296875" customWidth="1"/>
    <col min="2" max="2" width="21.81640625" customWidth="1"/>
    <col min="3" max="3" width="24.54296875" style="48" customWidth="1"/>
    <col min="4" max="4" width="48.81640625" style="48" customWidth="1"/>
    <col min="5" max="5" width="5.81640625" style="48" customWidth="1"/>
    <col min="6" max="6" width="12.26953125" style="48" customWidth="1"/>
    <col min="7" max="7" width="7.81640625" style="48" customWidth="1"/>
    <col min="8" max="8" width="3.453125" style="48" customWidth="1"/>
    <col min="9" max="9" width="7.54296875" style="49" customWidth="1"/>
    <col min="10" max="10" width="3.26953125" style="48" customWidth="1"/>
    <col min="11" max="11" width="11.7265625" style="48" customWidth="1"/>
    <col min="12" max="12" width="11.81640625" style="48" customWidth="1"/>
    <col min="13" max="14" width="11.453125" style="48" customWidth="1"/>
    <col min="15" max="15" width="12" customWidth="1"/>
    <col min="16" max="16" width="3.54296875" customWidth="1"/>
    <col min="17" max="17" width="1" customWidth="1"/>
    <col min="18" max="18" width="12.1796875" customWidth="1"/>
    <col min="19" max="19" width="3.453125" customWidth="1"/>
    <col min="20" max="20" width="1" customWidth="1"/>
    <col min="22" max="22" width="10.26953125" customWidth="1"/>
  </cols>
  <sheetData>
    <row r="1" spans="2:46" ht="14.5">
      <c r="C1"/>
      <c r="D1"/>
      <c r="E1"/>
      <c r="F1"/>
      <c r="G1"/>
      <c r="H1"/>
      <c r="I1"/>
      <c r="J1"/>
      <c r="K1"/>
      <c r="L1"/>
      <c r="M1"/>
      <c r="N1"/>
      <c r="AT1" t="s">
        <v>1</v>
      </c>
    </row>
    <row r="2" spans="2:46" ht="14.5">
      <c r="C2" s="2"/>
      <c r="D2" s="2"/>
      <c r="E2" s="2"/>
      <c r="F2" s="2"/>
      <c r="G2"/>
      <c r="H2"/>
      <c r="I2"/>
      <c r="J2"/>
      <c r="K2"/>
      <c r="L2"/>
      <c r="M2"/>
      <c r="N2"/>
      <c r="AT2" t="s">
        <v>86</v>
      </c>
    </row>
    <row r="3" spans="2:46" ht="20.25" customHeight="1" thickBot="1">
      <c r="B3" s="175" t="s">
        <v>2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AT3" t="s">
        <v>88</v>
      </c>
    </row>
    <row r="4" spans="2:46" ht="16" thickBot="1">
      <c r="B4" s="11"/>
      <c r="C4" s="11"/>
      <c r="D4" s="11"/>
      <c r="E4" s="11"/>
      <c r="F4" s="11"/>
      <c r="G4" s="11"/>
      <c r="H4" s="11"/>
      <c r="I4" s="14"/>
      <c r="J4"/>
      <c r="K4" s="23" t="s">
        <v>80</v>
      </c>
      <c r="L4" s="3"/>
      <c r="M4" s="26"/>
      <c r="N4" s="26"/>
      <c r="O4" s="26"/>
      <c r="P4" s="26"/>
      <c r="Q4" s="26"/>
      <c r="R4" s="26"/>
      <c r="S4" s="26"/>
      <c r="T4" s="26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</row>
    <row r="5" spans="2:46" ht="15.5" outlineLevel="1" thickBot="1">
      <c r="B5" s="176" t="s">
        <v>76</v>
      </c>
      <c r="C5" s="177"/>
      <c r="D5" s="178"/>
      <c r="E5"/>
      <c r="F5"/>
      <c r="G5"/>
      <c r="H5"/>
      <c r="I5" s="14"/>
      <c r="J5" s="14"/>
      <c r="K5" s="24" t="s">
        <v>83</v>
      </c>
      <c r="L5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F5" s="6"/>
    </row>
    <row r="6" spans="2:46" ht="15" customHeight="1" outlineLevel="1">
      <c r="B6" s="179" t="s">
        <v>14</v>
      </c>
      <c r="C6" s="180"/>
      <c r="D6" s="37"/>
      <c r="E6" s="1"/>
      <c r="F6"/>
      <c r="G6"/>
      <c r="H6"/>
      <c r="I6" s="14"/>
      <c r="J6" s="14"/>
      <c r="K6" s="24" t="s">
        <v>82</v>
      </c>
      <c r="L6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F6" s="6"/>
    </row>
    <row r="7" spans="2:46" ht="15" customHeight="1" outlineLevel="1">
      <c r="B7" s="181" t="s">
        <v>89</v>
      </c>
      <c r="C7" s="182"/>
      <c r="D7" s="37"/>
      <c r="E7" s="1"/>
      <c r="F7"/>
      <c r="G7"/>
      <c r="H7"/>
      <c r="I7" s="14"/>
      <c r="J7" s="14"/>
      <c r="K7" s="24"/>
      <c r="L7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F7" s="6"/>
    </row>
    <row r="8" spans="2:46" ht="15" customHeight="1" outlineLevel="1">
      <c r="B8" s="183"/>
      <c r="C8" s="184"/>
      <c r="D8" s="37"/>
      <c r="E8" s="1"/>
      <c r="F8"/>
      <c r="G8"/>
      <c r="H8"/>
      <c r="I8" s="14"/>
      <c r="J8" s="14"/>
      <c r="K8" s="27" t="s">
        <v>10</v>
      </c>
      <c r="L8" s="1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F8" s="6"/>
    </row>
    <row r="9" spans="2:46" ht="15.75" customHeight="1" outlineLevel="1">
      <c r="B9" s="185"/>
      <c r="C9" s="186"/>
      <c r="D9" s="37"/>
      <c r="E9" s="1"/>
      <c r="F9"/>
      <c r="G9"/>
      <c r="H9"/>
      <c r="I9" s="14"/>
      <c r="J9" s="14"/>
      <c r="K9" s="5" t="s">
        <v>11</v>
      </c>
      <c r="L9" s="1" t="s">
        <v>79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F9" s="6"/>
    </row>
    <row r="10" spans="2:46" ht="15" customHeight="1" outlineLevel="1">
      <c r="B10" s="187" t="s">
        <v>111</v>
      </c>
      <c r="C10" s="188"/>
      <c r="D10" s="164"/>
      <c r="E10"/>
      <c r="F10"/>
      <c r="G10"/>
      <c r="H10"/>
      <c r="I10"/>
      <c r="J10" s="14"/>
      <c r="K10" s="13" t="s">
        <v>12</v>
      </c>
      <c r="L10" s="1" t="s">
        <v>75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F10" s="6"/>
    </row>
    <row r="11" spans="2:46" ht="15" customHeight="1" outlineLevel="1">
      <c r="B11" s="187" t="s">
        <v>0</v>
      </c>
      <c r="C11" s="188"/>
      <c r="D11" s="38"/>
      <c r="E11" s="1"/>
      <c r="F11"/>
      <c r="G11"/>
      <c r="H11"/>
      <c r="I11" s="14"/>
      <c r="J11" s="14"/>
      <c r="K11" s="28" t="s">
        <v>15</v>
      </c>
      <c r="L11" s="1" t="s">
        <v>13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F11" s="6"/>
    </row>
    <row r="12" spans="2:46" ht="15" customHeight="1" outlineLevel="1">
      <c r="B12" s="169" t="s">
        <v>91</v>
      </c>
      <c r="C12" s="170"/>
      <c r="D12" s="173">
        <v>0</v>
      </c>
      <c r="E12" s="1"/>
      <c r="F12"/>
      <c r="G12"/>
      <c r="H12"/>
      <c r="I12" s="14"/>
      <c r="J12" s="14"/>
      <c r="K12" s="24"/>
      <c r="L12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F12" s="6"/>
    </row>
    <row r="13" spans="2:46" ht="15" customHeight="1" outlineLevel="1" thickBot="1">
      <c r="B13" s="171"/>
      <c r="C13" s="172"/>
      <c r="D13" s="174"/>
      <c r="E13" s="1"/>
      <c r="F13"/>
      <c r="G13"/>
      <c r="H13"/>
      <c r="I13" s="14"/>
      <c r="J13" s="14"/>
      <c r="K13" s="24" t="s">
        <v>84</v>
      </c>
      <c r="L13" s="11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F13" s="6"/>
    </row>
    <row r="14" spans="2:46" ht="15" customHeight="1" outlineLevel="1" thickBot="1">
      <c r="B14" s="30"/>
      <c r="C14" s="30"/>
      <c r="D14" s="30"/>
      <c r="E14" s="1"/>
      <c r="F14"/>
      <c r="G14"/>
      <c r="H14"/>
      <c r="I14" s="14"/>
      <c r="J14" s="14"/>
      <c r="K14" s="29" t="s">
        <v>90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8"/>
    </row>
    <row r="15" spans="2:46" ht="14.5">
      <c r="C15"/>
      <c r="D15"/>
      <c r="E15"/>
      <c r="F15"/>
      <c r="G15"/>
      <c r="H15"/>
      <c r="I15"/>
      <c r="J15"/>
      <c r="K15"/>
      <c r="L15"/>
      <c r="M15"/>
      <c r="N15"/>
    </row>
    <row r="16" spans="2:46" ht="14.5">
      <c r="C16" s="192" t="s">
        <v>77</v>
      </c>
      <c r="D16" s="192"/>
      <c r="E16" s="192"/>
      <c r="F16" s="192"/>
      <c r="G16" s="192"/>
      <c r="H16" s="192"/>
      <c r="I16" s="192"/>
      <c r="J16"/>
      <c r="K16"/>
      <c r="L16"/>
      <c r="M16"/>
      <c r="N16"/>
    </row>
    <row r="17" spans="3:24" ht="11.25" customHeight="1">
      <c r="C17"/>
      <c r="D17"/>
      <c r="E17"/>
      <c r="F17" s="12"/>
      <c r="G17"/>
      <c r="H17"/>
      <c r="I17"/>
      <c r="J17"/>
      <c r="K17"/>
      <c r="L17"/>
      <c r="M17"/>
      <c r="N17"/>
    </row>
    <row r="18" spans="3:24" ht="17.25" customHeight="1">
      <c r="C18" s="195" t="s">
        <v>7</v>
      </c>
      <c r="D18" s="196"/>
      <c r="E18" s="197"/>
      <c r="F18" s="198" t="s">
        <v>20</v>
      </c>
      <c r="G18" s="198" t="s">
        <v>87</v>
      </c>
      <c r="H18" s="14"/>
      <c r="I18" s="193" t="s">
        <v>21</v>
      </c>
      <c r="J18"/>
      <c r="K18" s="190" t="s">
        <v>19</v>
      </c>
      <c r="L18" s="189" t="s">
        <v>17</v>
      </c>
      <c r="M18" s="189" t="s">
        <v>16</v>
      </c>
      <c r="N18" s="189" t="s">
        <v>18</v>
      </c>
    </row>
    <row r="19" spans="3:24" ht="42" customHeight="1">
      <c r="C19" s="10" t="s">
        <v>81</v>
      </c>
      <c r="D19" s="10" t="s">
        <v>9</v>
      </c>
      <c r="E19" s="15" t="s">
        <v>22</v>
      </c>
      <c r="F19" s="199"/>
      <c r="G19" s="199"/>
      <c r="H19" s="14"/>
      <c r="I19" s="194"/>
      <c r="J19"/>
      <c r="K19" s="191"/>
      <c r="L19" s="189"/>
      <c r="M19" s="189"/>
      <c r="N19" s="189"/>
    </row>
    <row r="20" spans="3:24">
      <c r="C20" s="34"/>
      <c r="D20" s="40" t="e">
        <f>VLOOKUP(C20,'UFS Aktuális árlista'!$A$7:$E$193,3,0)</f>
        <v>#N/A</v>
      </c>
      <c r="E20" s="40" t="e">
        <f>VLOOKUP(C20,'UFS Aktuális árlista'!$A$7:$E$193,5,0)</f>
        <v>#N/A</v>
      </c>
      <c r="F20" s="34"/>
      <c r="G20" s="35" t="s">
        <v>1</v>
      </c>
      <c r="H20"/>
      <c r="I20" s="36"/>
      <c r="J20"/>
      <c r="K20" s="33" t="e">
        <f>VLOOKUP(C20,'UFS Aktuális árlista'!$A$7:$F$193,6,0)</f>
        <v>#N/A</v>
      </c>
      <c r="L20" s="33" t="e">
        <f>VLOOKUP(C20,'UFS Aktuális árlista'!$A$7:$G$193,7,0)</f>
        <v>#N/A</v>
      </c>
      <c r="M20" s="43" t="e">
        <f>K20*(1-I20)</f>
        <v>#N/A</v>
      </c>
      <c r="N20" s="43" t="e">
        <f>M20+L20</f>
        <v>#N/A</v>
      </c>
    </row>
    <row r="21" spans="3:24">
      <c r="C21" s="34"/>
      <c r="D21" s="40" t="e">
        <f>VLOOKUP(C21,'UFS Aktuális árlista'!$A$7:$E$193,3,0)</f>
        <v>#N/A</v>
      </c>
      <c r="E21" s="40" t="e">
        <f>VLOOKUP(C21,'UFS Aktuális árlista'!$A$7:$E$193,5,0)</f>
        <v>#N/A</v>
      </c>
      <c r="F21" s="34"/>
      <c r="G21" s="35"/>
      <c r="H21"/>
      <c r="I21" s="36"/>
      <c r="J21"/>
      <c r="K21" s="33" t="e">
        <f>VLOOKUP(C21,'UFS Aktuális árlista'!$A$7:$F$193,6,0)</f>
        <v>#N/A</v>
      </c>
      <c r="L21" s="33" t="e">
        <f>VLOOKUP(C21,'UFS Aktuális árlista'!$A$7:$G$193,7,0)</f>
        <v>#N/A</v>
      </c>
      <c r="M21" s="43" t="e">
        <f t="shared" ref="M21:M84" si="0">K21*(1-I21)</f>
        <v>#N/A</v>
      </c>
      <c r="N21" s="43" t="e">
        <f t="shared" ref="N21:N84" si="1">M21+L21</f>
        <v>#N/A</v>
      </c>
    </row>
    <row r="22" spans="3:24">
      <c r="C22" s="34"/>
      <c r="D22" s="40" t="e">
        <f>VLOOKUP(C22,'UFS Aktuális árlista'!$A$7:$E$193,3,0)</f>
        <v>#N/A</v>
      </c>
      <c r="E22" s="40" t="e">
        <f>VLOOKUP(C22,'UFS Aktuális árlista'!$A$7:$E$193,5,0)</f>
        <v>#N/A</v>
      </c>
      <c r="F22" s="34"/>
      <c r="G22" s="35"/>
      <c r="H22"/>
      <c r="I22" s="36"/>
      <c r="J22"/>
      <c r="K22" s="33" t="e">
        <f>VLOOKUP(C22,'UFS Aktuális árlista'!$A$7:$F$193,6,0)</f>
        <v>#N/A</v>
      </c>
      <c r="L22" s="33" t="e">
        <f>VLOOKUP(C22,'UFS Aktuális árlista'!$A$7:$G$193,7,0)</f>
        <v>#N/A</v>
      </c>
      <c r="M22" s="43" t="e">
        <f t="shared" si="0"/>
        <v>#N/A</v>
      </c>
      <c r="N22" s="43" t="e">
        <f t="shared" si="1"/>
        <v>#N/A</v>
      </c>
    </row>
    <row r="23" spans="3:24">
      <c r="C23" s="34"/>
      <c r="D23" s="40" t="e">
        <f>VLOOKUP(C23,'UFS Aktuális árlista'!$A$7:$E$193,3,0)</f>
        <v>#N/A</v>
      </c>
      <c r="E23" s="40" t="e">
        <f>VLOOKUP(C23,'UFS Aktuális árlista'!$A$7:$E$193,5,0)</f>
        <v>#N/A</v>
      </c>
      <c r="F23" s="34"/>
      <c r="G23" s="35"/>
      <c r="H23"/>
      <c r="I23" s="36"/>
      <c r="J23"/>
      <c r="K23" s="33" t="e">
        <f>VLOOKUP(C23,'UFS Aktuális árlista'!$A$7:$F$193,6,0)</f>
        <v>#N/A</v>
      </c>
      <c r="L23" s="33" t="e">
        <f>VLOOKUP(C23,'UFS Aktuális árlista'!$A$7:$G$193,7,0)</f>
        <v>#N/A</v>
      </c>
      <c r="M23" s="43" t="e">
        <f t="shared" si="0"/>
        <v>#N/A</v>
      </c>
      <c r="N23" s="43" t="e">
        <f t="shared" si="1"/>
        <v>#N/A</v>
      </c>
      <c r="X23" s="1"/>
    </row>
    <row r="24" spans="3:24">
      <c r="C24" s="34"/>
      <c r="D24" s="40" t="e">
        <f>VLOOKUP(C24,'UFS Aktuális árlista'!$A$7:$E$193,3,0)</f>
        <v>#N/A</v>
      </c>
      <c r="E24" s="40" t="e">
        <f>VLOOKUP(C24,'UFS Aktuális árlista'!$A$7:$E$193,5,0)</f>
        <v>#N/A</v>
      </c>
      <c r="F24" s="34"/>
      <c r="G24" s="35"/>
      <c r="H24"/>
      <c r="I24" s="36"/>
      <c r="J24"/>
      <c r="K24" s="33" t="e">
        <f>VLOOKUP(C24,'UFS Aktuális árlista'!$A$7:$F$193,6,0)</f>
        <v>#N/A</v>
      </c>
      <c r="L24" s="33" t="e">
        <f>VLOOKUP(C24,'UFS Aktuális árlista'!$A$7:$G$193,7,0)</f>
        <v>#N/A</v>
      </c>
      <c r="M24" s="43" t="e">
        <f t="shared" si="0"/>
        <v>#N/A</v>
      </c>
      <c r="N24" s="43" t="e">
        <f t="shared" si="1"/>
        <v>#N/A</v>
      </c>
    </row>
    <row r="25" spans="3:24">
      <c r="C25" s="34"/>
      <c r="D25" s="40" t="e">
        <f>VLOOKUP(C25,'UFS Aktuális árlista'!$A$7:$E$193,3,0)</f>
        <v>#N/A</v>
      </c>
      <c r="E25" s="40" t="e">
        <f>VLOOKUP(C25,'UFS Aktuális árlista'!$A$7:$E$193,5,0)</f>
        <v>#N/A</v>
      </c>
      <c r="F25" s="34"/>
      <c r="G25" s="35"/>
      <c r="H25"/>
      <c r="I25" s="36"/>
      <c r="J25"/>
      <c r="K25" s="33" t="e">
        <f>VLOOKUP(C25,'UFS Aktuális árlista'!$A$7:$F$193,6,0)</f>
        <v>#N/A</v>
      </c>
      <c r="L25" s="33" t="e">
        <f>VLOOKUP(C25,'UFS Aktuális árlista'!$A$7:$G$193,7,0)</f>
        <v>#N/A</v>
      </c>
      <c r="M25" s="43" t="e">
        <f t="shared" si="0"/>
        <v>#N/A</v>
      </c>
      <c r="N25" s="43" t="e">
        <f t="shared" si="1"/>
        <v>#N/A</v>
      </c>
    </row>
    <row r="26" spans="3:24">
      <c r="C26" s="34"/>
      <c r="D26" s="40" t="e">
        <f>VLOOKUP(C26,'UFS Aktuális árlista'!$A$7:$E$193,3,0)</f>
        <v>#N/A</v>
      </c>
      <c r="E26" s="40" t="e">
        <f>VLOOKUP(C26,'UFS Aktuális árlista'!$A$7:$E$193,5,0)</f>
        <v>#N/A</v>
      </c>
      <c r="F26" s="34"/>
      <c r="G26" s="35"/>
      <c r="H26"/>
      <c r="I26" s="36"/>
      <c r="J26"/>
      <c r="K26" s="33" t="e">
        <f>VLOOKUP(C26,'UFS Aktuális árlista'!$A$7:$F$193,6,0)</f>
        <v>#N/A</v>
      </c>
      <c r="L26" s="33" t="e">
        <f>VLOOKUP(C26,'UFS Aktuális árlista'!$A$7:$G$193,7,0)</f>
        <v>#N/A</v>
      </c>
      <c r="M26" s="43" t="e">
        <f t="shared" si="0"/>
        <v>#N/A</v>
      </c>
      <c r="N26" s="43" t="e">
        <f t="shared" si="1"/>
        <v>#N/A</v>
      </c>
    </row>
    <row r="27" spans="3:24">
      <c r="C27" s="34"/>
      <c r="D27" s="40" t="e">
        <f>VLOOKUP(C27,'UFS Aktuális árlista'!$A$7:$E$193,3,0)</f>
        <v>#N/A</v>
      </c>
      <c r="E27" s="40" t="e">
        <f>VLOOKUP(C27,'UFS Aktuális árlista'!$A$7:$E$193,5,0)</f>
        <v>#N/A</v>
      </c>
      <c r="F27" s="34"/>
      <c r="G27" s="35"/>
      <c r="H27"/>
      <c r="I27" s="36"/>
      <c r="J27"/>
      <c r="K27" s="33" t="e">
        <f>VLOOKUP(C27,'UFS Aktuális árlista'!$A$7:$F$193,6,0)</f>
        <v>#N/A</v>
      </c>
      <c r="L27" s="33" t="e">
        <f>VLOOKUP(C27,'UFS Aktuális árlista'!$A$7:$G$193,7,0)</f>
        <v>#N/A</v>
      </c>
      <c r="M27" s="43" t="e">
        <f t="shared" si="0"/>
        <v>#N/A</v>
      </c>
      <c r="N27" s="43" t="e">
        <f t="shared" si="1"/>
        <v>#N/A</v>
      </c>
    </row>
    <row r="28" spans="3:24" ht="15.5">
      <c r="C28" s="34"/>
      <c r="D28" s="40" t="e">
        <f>VLOOKUP(C28,'UFS Aktuális árlista'!$A$7:$E$193,3,0)</f>
        <v>#N/A</v>
      </c>
      <c r="E28" s="40" t="e">
        <f>VLOOKUP(C28,'UFS Aktuális árlista'!$A$7:$E$193,5,0)</f>
        <v>#N/A</v>
      </c>
      <c r="F28" s="34"/>
      <c r="G28" s="35"/>
      <c r="H28"/>
      <c r="I28" s="36"/>
      <c r="J28"/>
      <c r="K28" s="33" t="e">
        <f>VLOOKUP(C28,'UFS Aktuális árlista'!$A$7:$F$193,6,0)</f>
        <v>#N/A</v>
      </c>
      <c r="L28" s="33" t="e">
        <f>VLOOKUP(C28,'UFS Aktuális árlista'!$A$7:$G$193,7,0)</f>
        <v>#N/A</v>
      </c>
      <c r="M28" s="43" t="e">
        <f t="shared" si="0"/>
        <v>#N/A</v>
      </c>
      <c r="N28" s="43" t="e">
        <f t="shared" si="1"/>
        <v>#N/A</v>
      </c>
      <c r="X28" s="11"/>
    </row>
    <row r="29" spans="3:24">
      <c r="C29" s="34"/>
      <c r="D29" s="40" t="e">
        <f>VLOOKUP(C29,'UFS Aktuális árlista'!$A$7:$E$193,3,0)</f>
        <v>#N/A</v>
      </c>
      <c r="E29" s="40" t="e">
        <f>VLOOKUP(C29,'UFS Aktuális árlista'!$A$7:$E$193,5,0)</f>
        <v>#N/A</v>
      </c>
      <c r="F29" s="34"/>
      <c r="G29" s="35"/>
      <c r="H29"/>
      <c r="I29" s="36"/>
      <c r="J29"/>
      <c r="K29" s="33" t="e">
        <f>VLOOKUP(C29,'UFS Aktuális árlista'!$A$7:$F$193,6,0)</f>
        <v>#N/A</v>
      </c>
      <c r="L29" s="33" t="e">
        <f>VLOOKUP(C29,'UFS Aktuális árlista'!$A$7:$G$193,7,0)</f>
        <v>#N/A</v>
      </c>
      <c r="M29" s="43" t="e">
        <f t="shared" si="0"/>
        <v>#N/A</v>
      </c>
      <c r="N29" s="43" t="e">
        <f t="shared" si="1"/>
        <v>#N/A</v>
      </c>
    </row>
    <row r="30" spans="3:24">
      <c r="C30" s="34"/>
      <c r="D30" s="40" t="e">
        <f>VLOOKUP(C30,'UFS Aktuális árlista'!$A$7:$E$193,3,0)</f>
        <v>#N/A</v>
      </c>
      <c r="E30" s="40" t="e">
        <f>VLOOKUP(C30,'UFS Aktuális árlista'!$A$7:$E$193,5,0)</f>
        <v>#N/A</v>
      </c>
      <c r="F30" s="34"/>
      <c r="G30" s="35"/>
      <c r="H30"/>
      <c r="I30" s="36"/>
      <c r="J30"/>
      <c r="K30" s="33" t="e">
        <f>VLOOKUP(C30,'UFS Aktuális árlista'!$A$7:$F$193,6,0)</f>
        <v>#N/A</v>
      </c>
      <c r="L30" s="33" t="e">
        <f>VLOOKUP(C30,'UFS Aktuális árlista'!$A$7:$G$193,7,0)</f>
        <v>#N/A</v>
      </c>
      <c r="M30" s="43" t="e">
        <f t="shared" si="0"/>
        <v>#N/A</v>
      </c>
      <c r="N30" s="43" t="e">
        <f t="shared" si="1"/>
        <v>#N/A</v>
      </c>
    </row>
    <row r="31" spans="3:24">
      <c r="C31" s="34"/>
      <c r="D31" s="40" t="e">
        <f>VLOOKUP(C31,'UFS Aktuális árlista'!$A$7:$E$193,3,0)</f>
        <v>#N/A</v>
      </c>
      <c r="E31" s="40" t="e">
        <f>VLOOKUP(C31,'UFS Aktuális árlista'!$A$7:$E$193,5,0)</f>
        <v>#N/A</v>
      </c>
      <c r="F31" s="34"/>
      <c r="G31" s="35"/>
      <c r="H31"/>
      <c r="I31" s="36"/>
      <c r="J31"/>
      <c r="K31" s="33" t="e">
        <f>VLOOKUP(C31,'UFS Aktuális árlista'!$A$7:$F$193,6,0)</f>
        <v>#N/A</v>
      </c>
      <c r="L31" s="33" t="e">
        <f>VLOOKUP(C31,'UFS Aktuális árlista'!$A$7:$G$193,7,0)</f>
        <v>#N/A</v>
      </c>
      <c r="M31" s="43" t="e">
        <f t="shared" si="0"/>
        <v>#N/A</v>
      </c>
      <c r="N31" s="43" t="e">
        <f t="shared" si="1"/>
        <v>#N/A</v>
      </c>
    </row>
    <row r="32" spans="3:24">
      <c r="C32" s="34"/>
      <c r="D32" s="40" t="e">
        <f>VLOOKUP(C32,'UFS Aktuális árlista'!$A$7:$E$193,3,0)</f>
        <v>#N/A</v>
      </c>
      <c r="E32" s="40" t="e">
        <f>VLOOKUP(C32,'UFS Aktuális árlista'!$A$7:$E$193,5,0)</f>
        <v>#N/A</v>
      </c>
      <c r="F32" s="34"/>
      <c r="G32" s="35"/>
      <c r="H32"/>
      <c r="I32" s="36"/>
      <c r="J32"/>
      <c r="K32" s="33" t="e">
        <f>VLOOKUP(C32,'UFS Aktuális árlista'!$A$7:$F$193,6,0)</f>
        <v>#N/A</v>
      </c>
      <c r="L32" s="33" t="e">
        <f>VLOOKUP(C32,'UFS Aktuális árlista'!$A$7:$G$193,7,0)</f>
        <v>#N/A</v>
      </c>
      <c r="M32" s="43" t="e">
        <f t="shared" si="0"/>
        <v>#N/A</v>
      </c>
      <c r="N32" s="43" t="e">
        <f t="shared" si="1"/>
        <v>#N/A</v>
      </c>
    </row>
    <row r="33" spans="3:14">
      <c r="C33" s="34"/>
      <c r="D33" s="40" t="e">
        <f>VLOOKUP(C33,'UFS Aktuális árlista'!$A$7:$E$193,3,0)</f>
        <v>#N/A</v>
      </c>
      <c r="E33" s="40" t="e">
        <f>VLOOKUP(C33,'UFS Aktuális árlista'!$A$7:$E$193,5,0)</f>
        <v>#N/A</v>
      </c>
      <c r="F33" s="34"/>
      <c r="G33" s="35"/>
      <c r="H33"/>
      <c r="I33" s="36"/>
      <c r="J33"/>
      <c r="K33" s="33" t="e">
        <f>VLOOKUP(C33,'UFS Aktuális árlista'!$A$7:$F$193,6,0)</f>
        <v>#N/A</v>
      </c>
      <c r="L33" s="33" t="e">
        <f>VLOOKUP(C33,'UFS Aktuális árlista'!$A$7:$G$193,7,0)</f>
        <v>#N/A</v>
      </c>
      <c r="M33" s="43" t="e">
        <f t="shared" si="0"/>
        <v>#N/A</v>
      </c>
      <c r="N33" s="43" t="e">
        <f t="shared" si="1"/>
        <v>#N/A</v>
      </c>
    </row>
    <row r="34" spans="3:14">
      <c r="C34" s="34"/>
      <c r="D34" s="40" t="e">
        <f>VLOOKUP(C34,'UFS Aktuális árlista'!$A$7:$E$193,3,0)</f>
        <v>#N/A</v>
      </c>
      <c r="E34" s="40" t="e">
        <f>VLOOKUP(C34,'UFS Aktuális árlista'!$A$7:$E$193,5,0)</f>
        <v>#N/A</v>
      </c>
      <c r="F34" s="34"/>
      <c r="G34" s="35"/>
      <c r="H34"/>
      <c r="I34" s="36"/>
      <c r="J34"/>
      <c r="K34" s="33" t="e">
        <f>VLOOKUP(C34,'UFS Aktuális árlista'!$A$7:$F$193,6,0)</f>
        <v>#N/A</v>
      </c>
      <c r="L34" s="33" t="e">
        <f>VLOOKUP(C34,'UFS Aktuális árlista'!$A$7:$G$193,7,0)</f>
        <v>#N/A</v>
      </c>
      <c r="M34" s="43" t="e">
        <f t="shared" si="0"/>
        <v>#N/A</v>
      </c>
      <c r="N34" s="43" t="e">
        <f t="shared" si="1"/>
        <v>#N/A</v>
      </c>
    </row>
    <row r="35" spans="3:14">
      <c r="C35" s="34"/>
      <c r="D35" s="40" t="e">
        <f>VLOOKUP(C35,'UFS Aktuális árlista'!$A$7:$E$193,3,0)</f>
        <v>#N/A</v>
      </c>
      <c r="E35" s="40" t="e">
        <f>VLOOKUP(C35,'UFS Aktuális árlista'!$A$7:$E$193,5,0)</f>
        <v>#N/A</v>
      </c>
      <c r="F35" s="34"/>
      <c r="G35" s="35"/>
      <c r="H35"/>
      <c r="I35" s="36"/>
      <c r="J35"/>
      <c r="K35" s="33" t="e">
        <f>VLOOKUP(C35,'UFS Aktuális árlista'!$A$7:$F$193,6,0)</f>
        <v>#N/A</v>
      </c>
      <c r="L35" s="33" t="e">
        <f>VLOOKUP(C35,'UFS Aktuális árlista'!$A$7:$G$193,7,0)</f>
        <v>#N/A</v>
      </c>
      <c r="M35" s="43" t="e">
        <f t="shared" si="0"/>
        <v>#N/A</v>
      </c>
      <c r="N35" s="43" t="e">
        <f t="shared" si="1"/>
        <v>#N/A</v>
      </c>
    </row>
    <row r="36" spans="3:14">
      <c r="C36" s="34"/>
      <c r="D36" s="40" t="e">
        <f>VLOOKUP(C36,'UFS Aktuális árlista'!$A$7:$E$193,3,0)</f>
        <v>#N/A</v>
      </c>
      <c r="E36" s="40" t="e">
        <f>VLOOKUP(C36,'UFS Aktuális árlista'!$A$7:$E$193,5,0)</f>
        <v>#N/A</v>
      </c>
      <c r="F36" s="34"/>
      <c r="G36" s="35"/>
      <c r="H36"/>
      <c r="I36" s="36"/>
      <c r="J36"/>
      <c r="K36" s="33" t="e">
        <f>VLOOKUP(C36,'UFS Aktuális árlista'!$A$7:$F$193,6,0)</f>
        <v>#N/A</v>
      </c>
      <c r="L36" s="33" t="e">
        <f>VLOOKUP(C36,'UFS Aktuális árlista'!$A$7:$G$193,7,0)</f>
        <v>#N/A</v>
      </c>
      <c r="M36" s="43" t="e">
        <f t="shared" si="0"/>
        <v>#N/A</v>
      </c>
      <c r="N36" s="43" t="e">
        <f t="shared" si="1"/>
        <v>#N/A</v>
      </c>
    </row>
    <row r="37" spans="3:14">
      <c r="C37" s="34"/>
      <c r="D37" s="40" t="e">
        <f>VLOOKUP(C37,'UFS Aktuális árlista'!$A$7:$E$193,3,0)</f>
        <v>#N/A</v>
      </c>
      <c r="E37" s="40" t="e">
        <f>VLOOKUP(C37,'UFS Aktuális árlista'!$A$7:$E$193,5,0)</f>
        <v>#N/A</v>
      </c>
      <c r="F37" s="34"/>
      <c r="G37" s="35"/>
      <c r="H37"/>
      <c r="I37" s="36"/>
      <c r="J37"/>
      <c r="K37" s="33" t="e">
        <f>VLOOKUP(C37,'UFS Aktuális árlista'!$A$7:$F$193,6,0)</f>
        <v>#N/A</v>
      </c>
      <c r="L37" s="33" t="e">
        <f>VLOOKUP(C37,'UFS Aktuális árlista'!$A$7:$G$193,7,0)</f>
        <v>#N/A</v>
      </c>
      <c r="M37" s="43" t="e">
        <f t="shared" si="0"/>
        <v>#N/A</v>
      </c>
      <c r="N37" s="43" t="e">
        <f t="shared" si="1"/>
        <v>#N/A</v>
      </c>
    </row>
    <row r="38" spans="3:14">
      <c r="C38" s="34"/>
      <c r="D38" s="40" t="e">
        <f>VLOOKUP(C38,'UFS Aktuális árlista'!$A$7:$E$193,3,0)</f>
        <v>#N/A</v>
      </c>
      <c r="E38" s="40" t="e">
        <f>VLOOKUP(C38,'UFS Aktuális árlista'!$A$7:$E$193,5,0)</f>
        <v>#N/A</v>
      </c>
      <c r="F38" s="34"/>
      <c r="G38" s="35"/>
      <c r="H38"/>
      <c r="I38" s="36"/>
      <c r="J38"/>
      <c r="K38" s="33" t="e">
        <f>VLOOKUP(C38,'UFS Aktuális árlista'!$A$7:$F$193,6,0)</f>
        <v>#N/A</v>
      </c>
      <c r="L38" s="33" t="e">
        <f>VLOOKUP(C38,'UFS Aktuális árlista'!$A$7:$G$193,7,0)</f>
        <v>#N/A</v>
      </c>
      <c r="M38" s="43" t="e">
        <f t="shared" si="0"/>
        <v>#N/A</v>
      </c>
      <c r="N38" s="43" t="e">
        <f t="shared" si="1"/>
        <v>#N/A</v>
      </c>
    </row>
    <row r="39" spans="3:14">
      <c r="C39" s="34"/>
      <c r="D39" s="40" t="e">
        <f>VLOOKUP(C39,'UFS Aktuális árlista'!$A$7:$E$193,3,0)</f>
        <v>#N/A</v>
      </c>
      <c r="E39" s="40" t="e">
        <f>VLOOKUP(C39,'UFS Aktuális árlista'!$A$7:$E$193,5,0)</f>
        <v>#N/A</v>
      </c>
      <c r="F39" s="34"/>
      <c r="G39" s="35"/>
      <c r="H39"/>
      <c r="I39" s="36"/>
      <c r="J39"/>
      <c r="K39" s="33" t="e">
        <f>VLOOKUP(C39,'UFS Aktuális árlista'!$A$7:$F$193,6,0)</f>
        <v>#N/A</v>
      </c>
      <c r="L39" s="33" t="e">
        <f>VLOOKUP(C39,'UFS Aktuális árlista'!$A$7:$G$193,7,0)</f>
        <v>#N/A</v>
      </c>
      <c r="M39" s="43" t="e">
        <f t="shared" si="0"/>
        <v>#N/A</v>
      </c>
      <c r="N39" s="43" t="e">
        <f t="shared" si="1"/>
        <v>#N/A</v>
      </c>
    </row>
    <row r="40" spans="3:14">
      <c r="C40" s="34"/>
      <c r="D40" s="40" t="e">
        <f>VLOOKUP(C40,'UFS Aktuális árlista'!$A$7:$E$193,3,0)</f>
        <v>#N/A</v>
      </c>
      <c r="E40" s="40" t="e">
        <f>VLOOKUP(C40,'UFS Aktuális árlista'!$A$7:$E$193,5,0)</f>
        <v>#N/A</v>
      </c>
      <c r="F40" s="34"/>
      <c r="G40" s="35"/>
      <c r="H40"/>
      <c r="I40" s="36"/>
      <c r="J40"/>
      <c r="K40" s="33" t="e">
        <f>VLOOKUP(C40,'UFS Aktuális árlista'!$A$7:$F$193,6,0)</f>
        <v>#N/A</v>
      </c>
      <c r="L40" s="33" t="e">
        <f>VLOOKUP(C40,'UFS Aktuális árlista'!$A$7:$G$193,7,0)</f>
        <v>#N/A</v>
      </c>
      <c r="M40" s="43" t="e">
        <f t="shared" si="0"/>
        <v>#N/A</v>
      </c>
      <c r="N40" s="43" t="e">
        <f t="shared" si="1"/>
        <v>#N/A</v>
      </c>
    </row>
    <row r="41" spans="3:14">
      <c r="C41" s="34"/>
      <c r="D41" s="40" t="e">
        <f>VLOOKUP(C41,'UFS Aktuális árlista'!$A$7:$E$193,3,0)</f>
        <v>#N/A</v>
      </c>
      <c r="E41" s="40" t="e">
        <f>VLOOKUP(C41,'UFS Aktuális árlista'!$A$7:$E$193,5,0)</f>
        <v>#N/A</v>
      </c>
      <c r="F41" s="34"/>
      <c r="G41" s="35"/>
      <c r="H41"/>
      <c r="I41" s="36"/>
      <c r="J41"/>
      <c r="K41" s="33" t="e">
        <f>VLOOKUP(C41,'UFS Aktuális árlista'!$A$7:$F$193,6,0)</f>
        <v>#N/A</v>
      </c>
      <c r="L41" s="33" t="e">
        <f>VLOOKUP(C41,'UFS Aktuális árlista'!$A$7:$G$193,7,0)</f>
        <v>#N/A</v>
      </c>
      <c r="M41" s="43" t="e">
        <f t="shared" si="0"/>
        <v>#N/A</v>
      </c>
      <c r="N41" s="43" t="e">
        <f t="shared" si="1"/>
        <v>#N/A</v>
      </c>
    </row>
    <row r="42" spans="3:14">
      <c r="C42" s="34"/>
      <c r="D42" s="40" t="e">
        <f>VLOOKUP(C42,'UFS Aktuális árlista'!$A$7:$E$193,3,0)</f>
        <v>#N/A</v>
      </c>
      <c r="E42" s="40" t="e">
        <f>VLOOKUP(C42,'UFS Aktuális árlista'!$A$7:$E$193,5,0)</f>
        <v>#N/A</v>
      </c>
      <c r="F42" s="34"/>
      <c r="G42" s="35"/>
      <c r="H42"/>
      <c r="I42" s="36"/>
      <c r="J42"/>
      <c r="K42" s="33" t="e">
        <f>VLOOKUP(C42,'UFS Aktuális árlista'!$A$7:$F$193,6,0)</f>
        <v>#N/A</v>
      </c>
      <c r="L42" s="33" t="e">
        <f>VLOOKUP(C42,'UFS Aktuális árlista'!$A$7:$G$193,7,0)</f>
        <v>#N/A</v>
      </c>
      <c r="M42" s="43" t="e">
        <f t="shared" si="0"/>
        <v>#N/A</v>
      </c>
      <c r="N42" s="43" t="e">
        <f t="shared" si="1"/>
        <v>#N/A</v>
      </c>
    </row>
    <row r="43" spans="3:14">
      <c r="C43" s="34"/>
      <c r="D43" s="40" t="e">
        <f>VLOOKUP(C43,'UFS Aktuális árlista'!$A$7:$E$193,3,0)</f>
        <v>#N/A</v>
      </c>
      <c r="E43" s="40" t="e">
        <f>VLOOKUP(C43,'UFS Aktuális árlista'!$A$7:$E$193,5,0)</f>
        <v>#N/A</v>
      </c>
      <c r="F43" s="34"/>
      <c r="G43" s="35"/>
      <c r="H43"/>
      <c r="I43" s="36"/>
      <c r="J43"/>
      <c r="K43" s="33" t="e">
        <f>VLOOKUP(C43,'UFS Aktuális árlista'!$A$7:$F$193,6,0)</f>
        <v>#N/A</v>
      </c>
      <c r="L43" s="33" t="e">
        <f>VLOOKUP(C43,'UFS Aktuális árlista'!$A$7:$G$193,7,0)</f>
        <v>#N/A</v>
      </c>
      <c r="M43" s="43" t="e">
        <f t="shared" si="0"/>
        <v>#N/A</v>
      </c>
      <c r="N43" s="43" t="e">
        <f t="shared" si="1"/>
        <v>#N/A</v>
      </c>
    </row>
    <row r="44" spans="3:14">
      <c r="C44" s="34"/>
      <c r="D44" s="40" t="e">
        <f>VLOOKUP(C44,'UFS Aktuális árlista'!$A$7:$E$193,3,0)</f>
        <v>#N/A</v>
      </c>
      <c r="E44" s="40" t="e">
        <f>VLOOKUP(C44,'UFS Aktuális árlista'!$A$7:$E$193,5,0)</f>
        <v>#N/A</v>
      </c>
      <c r="F44" s="34"/>
      <c r="G44" s="35"/>
      <c r="H44"/>
      <c r="I44" s="36"/>
      <c r="J44"/>
      <c r="K44" s="33" t="e">
        <f>VLOOKUP(C44,'UFS Aktuális árlista'!$A$7:$F$193,6,0)</f>
        <v>#N/A</v>
      </c>
      <c r="L44" s="33" t="e">
        <f>VLOOKUP(C44,'UFS Aktuális árlista'!$A$7:$G$193,7,0)</f>
        <v>#N/A</v>
      </c>
      <c r="M44" s="43" t="e">
        <f t="shared" si="0"/>
        <v>#N/A</v>
      </c>
      <c r="N44" s="43" t="e">
        <f t="shared" si="1"/>
        <v>#N/A</v>
      </c>
    </row>
    <row r="45" spans="3:14">
      <c r="C45" s="34"/>
      <c r="D45" s="40" t="e">
        <f>VLOOKUP(C45,'UFS Aktuális árlista'!$A$7:$E$193,3,0)</f>
        <v>#N/A</v>
      </c>
      <c r="E45" s="40" t="e">
        <f>VLOOKUP(C45,'UFS Aktuális árlista'!$A$7:$E$193,5,0)</f>
        <v>#N/A</v>
      </c>
      <c r="F45" s="34"/>
      <c r="G45" s="35"/>
      <c r="H45"/>
      <c r="I45" s="36"/>
      <c r="J45"/>
      <c r="K45" s="33" t="e">
        <f>VLOOKUP(C45,'UFS Aktuális árlista'!$A$7:$F$193,6,0)</f>
        <v>#N/A</v>
      </c>
      <c r="L45" s="33" t="e">
        <f>VLOOKUP(C45,'UFS Aktuális árlista'!$A$7:$G$193,7,0)</f>
        <v>#N/A</v>
      </c>
      <c r="M45" s="43" t="e">
        <f t="shared" si="0"/>
        <v>#N/A</v>
      </c>
      <c r="N45" s="43" t="e">
        <f t="shared" si="1"/>
        <v>#N/A</v>
      </c>
    </row>
    <row r="46" spans="3:14">
      <c r="C46" s="34"/>
      <c r="D46" s="40" t="e">
        <f>VLOOKUP(C46,'UFS Aktuális árlista'!$A$7:$E$193,3,0)</f>
        <v>#N/A</v>
      </c>
      <c r="E46" s="40" t="e">
        <f>VLOOKUP(C46,'UFS Aktuális árlista'!$A$7:$E$193,5,0)</f>
        <v>#N/A</v>
      </c>
      <c r="F46" s="34"/>
      <c r="G46" s="35"/>
      <c r="H46"/>
      <c r="I46" s="36"/>
      <c r="J46"/>
      <c r="K46" s="33" t="e">
        <f>VLOOKUP(C46,'UFS Aktuális árlista'!$A$7:$F$193,6,0)</f>
        <v>#N/A</v>
      </c>
      <c r="L46" s="33" t="e">
        <f>VLOOKUP(C46,'UFS Aktuális árlista'!$A$7:$G$193,7,0)</f>
        <v>#N/A</v>
      </c>
      <c r="M46" s="43" t="e">
        <f t="shared" si="0"/>
        <v>#N/A</v>
      </c>
      <c r="N46" s="43" t="e">
        <f t="shared" si="1"/>
        <v>#N/A</v>
      </c>
    </row>
    <row r="47" spans="3:14">
      <c r="C47" s="34"/>
      <c r="D47" s="40" t="e">
        <f>VLOOKUP(C47,'UFS Aktuális árlista'!$A$7:$E$193,3,0)</f>
        <v>#N/A</v>
      </c>
      <c r="E47" s="40" t="e">
        <f>VLOOKUP(C47,'UFS Aktuális árlista'!$A$7:$E$193,5,0)</f>
        <v>#N/A</v>
      </c>
      <c r="F47" s="34"/>
      <c r="G47" s="35"/>
      <c r="H47"/>
      <c r="I47" s="36"/>
      <c r="J47"/>
      <c r="K47" s="33" t="e">
        <f>VLOOKUP(C47,'UFS Aktuális árlista'!$A$7:$F$193,6,0)</f>
        <v>#N/A</v>
      </c>
      <c r="L47" s="33" t="e">
        <f>VLOOKUP(C47,'UFS Aktuális árlista'!$A$7:$G$193,7,0)</f>
        <v>#N/A</v>
      </c>
      <c r="M47" s="43" t="e">
        <f t="shared" si="0"/>
        <v>#N/A</v>
      </c>
      <c r="N47" s="43" t="e">
        <f t="shared" si="1"/>
        <v>#N/A</v>
      </c>
    </row>
    <row r="48" spans="3:14">
      <c r="C48" s="34"/>
      <c r="D48" s="40" t="e">
        <f>VLOOKUP(C48,'UFS Aktuális árlista'!$A$7:$E$193,3,0)</f>
        <v>#N/A</v>
      </c>
      <c r="E48" s="40" t="e">
        <f>VLOOKUP(C48,'UFS Aktuális árlista'!$A$7:$E$193,5,0)</f>
        <v>#N/A</v>
      </c>
      <c r="F48" s="34"/>
      <c r="G48" s="35"/>
      <c r="H48"/>
      <c r="I48" s="36"/>
      <c r="J48"/>
      <c r="K48" s="33" t="e">
        <f>VLOOKUP(C48,'UFS Aktuális árlista'!$A$7:$F$193,6,0)</f>
        <v>#N/A</v>
      </c>
      <c r="L48" s="33" t="e">
        <f>VLOOKUP(C48,'UFS Aktuális árlista'!$A$7:$G$193,7,0)</f>
        <v>#N/A</v>
      </c>
      <c r="M48" s="43" t="e">
        <f t="shared" si="0"/>
        <v>#N/A</v>
      </c>
      <c r="N48" s="43" t="e">
        <f t="shared" si="1"/>
        <v>#N/A</v>
      </c>
    </row>
    <row r="49" spans="3:14">
      <c r="C49" s="34"/>
      <c r="D49" s="40" t="e">
        <f>VLOOKUP(C49,'UFS Aktuális árlista'!$A$7:$E$193,3,0)</f>
        <v>#N/A</v>
      </c>
      <c r="E49" s="40" t="e">
        <f>VLOOKUP(C49,'UFS Aktuális árlista'!$A$7:$E$193,5,0)</f>
        <v>#N/A</v>
      </c>
      <c r="F49" s="34"/>
      <c r="G49" s="35"/>
      <c r="H49"/>
      <c r="I49" s="36"/>
      <c r="J49"/>
      <c r="K49" s="33" t="e">
        <f>VLOOKUP(C49,'UFS Aktuális árlista'!$A$7:$F$193,6,0)</f>
        <v>#N/A</v>
      </c>
      <c r="L49" s="33" t="e">
        <f>VLOOKUP(C49,'UFS Aktuális árlista'!$A$7:$G$193,7,0)</f>
        <v>#N/A</v>
      </c>
      <c r="M49" s="43" t="e">
        <f t="shared" si="0"/>
        <v>#N/A</v>
      </c>
      <c r="N49" s="43" t="e">
        <f t="shared" si="1"/>
        <v>#N/A</v>
      </c>
    </row>
    <row r="50" spans="3:14">
      <c r="C50" s="34"/>
      <c r="D50" s="40" t="e">
        <f>VLOOKUP(C50,'UFS Aktuális árlista'!$A$7:$E$193,3,0)</f>
        <v>#N/A</v>
      </c>
      <c r="E50" s="40" t="e">
        <f>VLOOKUP(C50,'UFS Aktuális árlista'!$A$7:$E$193,5,0)</f>
        <v>#N/A</v>
      </c>
      <c r="F50" s="34"/>
      <c r="G50" s="35"/>
      <c r="H50"/>
      <c r="I50" s="36"/>
      <c r="J50"/>
      <c r="K50" s="33" t="e">
        <f>VLOOKUP(C50,'UFS Aktuális árlista'!$A$7:$F$193,6,0)</f>
        <v>#N/A</v>
      </c>
      <c r="L50" s="33" t="e">
        <f>VLOOKUP(C50,'UFS Aktuális árlista'!$A$7:$G$193,7,0)</f>
        <v>#N/A</v>
      </c>
      <c r="M50" s="43" t="e">
        <f t="shared" si="0"/>
        <v>#N/A</v>
      </c>
      <c r="N50" s="43" t="e">
        <f t="shared" si="1"/>
        <v>#N/A</v>
      </c>
    </row>
    <row r="51" spans="3:14">
      <c r="C51" s="34"/>
      <c r="D51" s="40" t="e">
        <f>VLOOKUP(C51,'UFS Aktuális árlista'!$A$7:$E$193,3,0)</f>
        <v>#N/A</v>
      </c>
      <c r="E51" s="40" t="e">
        <f>VLOOKUP(C51,'UFS Aktuális árlista'!$A$7:$E$193,5,0)</f>
        <v>#N/A</v>
      </c>
      <c r="F51" s="34"/>
      <c r="G51" s="35"/>
      <c r="H51"/>
      <c r="I51" s="36"/>
      <c r="J51"/>
      <c r="K51" s="33" t="e">
        <f>VLOOKUP(C51,'UFS Aktuális árlista'!$A$7:$F$193,6,0)</f>
        <v>#N/A</v>
      </c>
      <c r="L51" s="33" t="e">
        <f>VLOOKUP(C51,'UFS Aktuális árlista'!$A$7:$G$193,7,0)</f>
        <v>#N/A</v>
      </c>
      <c r="M51" s="43" t="e">
        <f t="shared" si="0"/>
        <v>#N/A</v>
      </c>
      <c r="N51" s="43" t="e">
        <f t="shared" si="1"/>
        <v>#N/A</v>
      </c>
    </row>
    <row r="52" spans="3:14">
      <c r="C52" s="34"/>
      <c r="D52" s="40" t="e">
        <f>VLOOKUP(C52,'UFS Aktuális árlista'!$A$7:$E$193,3,0)</f>
        <v>#N/A</v>
      </c>
      <c r="E52" s="40" t="e">
        <f>VLOOKUP(C52,'UFS Aktuális árlista'!$A$7:$E$193,5,0)</f>
        <v>#N/A</v>
      </c>
      <c r="F52" s="34"/>
      <c r="G52" s="35"/>
      <c r="H52"/>
      <c r="I52" s="36"/>
      <c r="J52"/>
      <c r="K52" s="33" t="e">
        <f>VLOOKUP(C52,'UFS Aktuális árlista'!$A$7:$F$193,6,0)</f>
        <v>#N/A</v>
      </c>
      <c r="L52" s="33" t="e">
        <f>VLOOKUP(C52,'UFS Aktuális árlista'!$A$7:$G$193,7,0)</f>
        <v>#N/A</v>
      </c>
      <c r="M52" s="43" t="e">
        <f t="shared" si="0"/>
        <v>#N/A</v>
      </c>
      <c r="N52" s="43" t="e">
        <f t="shared" si="1"/>
        <v>#N/A</v>
      </c>
    </row>
    <row r="53" spans="3:14">
      <c r="C53" s="34"/>
      <c r="D53" s="40" t="e">
        <f>VLOOKUP(C53,'UFS Aktuális árlista'!$A$7:$E$193,3,0)</f>
        <v>#N/A</v>
      </c>
      <c r="E53" s="40" t="e">
        <f>VLOOKUP(C53,'UFS Aktuális árlista'!$A$7:$E$193,5,0)</f>
        <v>#N/A</v>
      </c>
      <c r="F53" s="34"/>
      <c r="G53" s="35"/>
      <c r="H53"/>
      <c r="I53" s="36"/>
      <c r="J53"/>
      <c r="K53" s="33" t="e">
        <f>VLOOKUP(C53,'UFS Aktuális árlista'!$A$7:$F$193,6,0)</f>
        <v>#N/A</v>
      </c>
      <c r="L53" s="33" t="e">
        <f>VLOOKUP(C53,'UFS Aktuális árlista'!$A$7:$G$193,7,0)</f>
        <v>#N/A</v>
      </c>
      <c r="M53" s="43" t="e">
        <f t="shared" si="0"/>
        <v>#N/A</v>
      </c>
      <c r="N53" s="43" t="e">
        <f t="shared" si="1"/>
        <v>#N/A</v>
      </c>
    </row>
    <row r="54" spans="3:14">
      <c r="C54" s="34"/>
      <c r="D54" s="40" t="e">
        <f>VLOOKUP(C54,'UFS Aktuális árlista'!$A$7:$E$193,3,0)</f>
        <v>#N/A</v>
      </c>
      <c r="E54" s="40" t="e">
        <f>VLOOKUP(C54,'UFS Aktuális árlista'!$A$7:$E$193,5,0)</f>
        <v>#N/A</v>
      </c>
      <c r="F54" s="34"/>
      <c r="G54" s="35"/>
      <c r="H54"/>
      <c r="I54" s="36"/>
      <c r="J54"/>
      <c r="K54" s="33" t="e">
        <f>VLOOKUP(C54,'UFS Aktuális árlista'!$A$7:$F$193,6,0)</f>
        <v>#N/A</v>
      </c>
      <c r="L54" s="33" t="e">
        <f>VLOOKUP(C54,'UFS Aktuális árlista'!$A$7:$G$193,7,0)</f>
        <v>#N/A</v>
      </c>
      <c r="M54" s="43" t="e">
        <f t="shared" si="0"/>
        <v>#N/A</v>
      </c>
      <c r="N54" s="43" t="e">
        <f t="shared" si="1"/>
        <v>#N/A</v>
      </c>
    </row>
    <row r="55" spans="3:14">
      <c r="C55" s="34"/>
      <c r="D55" s="40" t="e">
        <f>VLOOKUP(C55,'UFS Aktuális árlista'!$A$7:$E$193,3,0)</f>
        <v>#N/A</v>
      </c>
      <c r="E55" s="40" t="e">
        <f>VLOOKUP(C55,'UFS Aktuális árlista'!$A$7:$E$193,5,0)</f>
        <v>#N/A</v>
      </c>
      <c r="F55" s="34"/>
      <c r="G55" s="35"/>
      <c r="H55"/>
      <c r="I55" s="36"/>
      <c r="J55"/>
      <c r="K55" s="33" t="e">
        <f>VLOOKUP(C55,'UFS Aktuális árlista'!$A$7:$F$193,6,0)</f>
        <v>#N/A</v>
      </c>
      <c r="L55" s="33" t="e">
        <f>VLOOKUP(C55,'UFS Aktuális árlista'!$A$7:$G$193,7,0)</f>
        <v>#N/A</v>
      </c>
      <c r="M55" s="43" t="e">
        <f t="shared" si="0"/>
        <v>#N/A</v>
      </c>
      <c r="N55" s="43" t="e">
        <f t="shared" si="1"/>
        <v>#N/A</v>
      </c>
    </row>
    <row r="56" spans="3:14">
      <c r="C56" s="34"/>
      <c r="D56" s="40" t="e">
        <f>VLOOKUP(C56,'UFS Aktuális árlista'!$A$7:$E$193,3,0)</f>
        <v>#N/A</v>
      </c>
      <c r="E56" s="40" t="e">
        <f>VLOOKUP(C56,'UFS Aktuális árlista'!$A$7:$E$193,5,0)</f>
        <v>#N/A</v>
      </c>
      <c r="F56" s="34"/>
      <c r="G56" s="35"/>
      <c r="H56"/>
      <c r="I56" s="36"/>
      <c r="J56"/>
      <c r="K56" s="33" t="e">
        <f>VLOOKUP(C56,'UFS Aktuális árlista'!$A$7:$F$193,6,0)</f>
        <v>#N/A</v>
      </c>
      <c r="L56" s="33" t="e">
        <f>VLOOKUP(C56,'UFS Aktuális árlista'!$A$7:$G$193,7,0)</f>
        <v>#N/A</v>
      </c>
      <c r="M56" s="43" t="e">
        <f t="shared" si="0"/>
        <v>#N/A</v>
      </c>
      <c r="N56" s="43" t="e">
        <f t="shared" si="1"/>
        <v>#N/A</v>
      </c>
    </row>
    <row r="57" spans="3:14">
      <c r="C57" s="34"/>
      <c r="D57" s="40" t="e">
        <f>VLOOKUP(C57,'UFS Aktuális árlista'!$A$7:$E$193,3,0)</f>
        <v>#N/A</v>
      </c>
      <c r="E57" s="40" t="e">
        <f>VLOOKUP(C57,'UFS Aktuális árlista'!$A$7:$E$193,5,0)</f>
        <v>#N/A</v>
      </c>
      <c r="F57" s="34"/>
      <c r="G57" s="35"/>
      <c r="H57"/>
      <c r="I57" s="36"/>
      <c r="J57"/>
      <c r="K57" s="33" t="e">
        <f>VLOOKUP(C57,'UFS Aktuális árlista'!$A$7:$F$193,6,0)</f>
        <v>#N/A</v>
      </c>
      <c r="L57" s="33" t="e">
        <f>VLOOKUP(C57,'UFS Aktuális árlista'!$A$7:$G$193,7,0)</f>
        <v>#N/A</v>
      </c>
      <c r="M57" s="43" t="e">
        <f t="shared" si="0"/>
        <v>#N/A</v>
      </c>
      <c r="N57" s="43" t="e">
        <f t="shared" si="1"/>
        <v>#N/A</v>
      </c>
    </row>
    <row r="58" spans="3:14">
      <c r="C58" s="34"/>
      <c r="D58" s="40" t="e">
        <f>VLOOKUP(C58,'UFS Aktuális árlista'!$A$7:$E$193,3,0)</f>
        <v>#N/A</v>
      </c>
      <c r="E58" s="40" t="e">
        <f>VLOOKUP(C58,'UFS Aktuális árlista'!$A$7:$E$193,5,0)</f>
        <v>#N/A</v>
      </c>
      <c r="F58" s="34"/>
      <c r="G58" s="35"/>
      <c r="H58"/>
      <c r="I58" s="36"/>
      <c r="J58"/>
      <c r="K58" s="33" t="e">
        <f>VLOOKUP(C58,'UFS Aktuális árlista'!$A$7:$F$193,6,0)</f>
        <v>#N/A</v>
      </c>
      <c r="L58" s="33" t="e">
        <f>VLOOKUP(C58,'UFS Aktuális árlista'!$A$7:$G$193,7,0)</f>
        <v>#N/A</v>
      </c>
      <c r="M58" s="43" t="e">
        <f t="shared" si="0"/>
        <v>#N/A</v>
      </c>
      <c r="N58" s="43" t="e">
        <f t="shared" si="1"/>
        <v>#N/A</v>
      </c>
    </row>
    <row r="59" spans="3:14">
      <c r="C59" s="34"/>
      <c r="D59" s="40" t="e">
        <f>VLOOKUP(C59,'UFS Aktuális árlista'!$A$7:$E$193,3,0)</f>
        <v>#N/A</v>
      </c>
      <c r="E59" s="40" t="e">
        <f>VLOOKUP(C59,'UFS Aktuális árlista'!$A$7:$E$193,5,0)</f>
        <v>#N/A</v>
      </c>
      <c r="F59" s="34"/>
      <c r="G59" s="35"/>
      <c r="H59"/>
      <c r="I59" s="36"/>
      <c r="J59"/>
      <c r="K59" s="33" t="e">
        <f>VLOOKUP(C59,'UFS Aktuális árlista'!$A$7:$F$193,6,0)</f>
        <v>#N/A</v>
      </c>
      <c r="L59" s="33" t="e">
        <f>VLOOKUP(C59,'UFS Aktuális árlista'!$A$7:$G$193,7,0)</f>
        <v>#N/A</v>
      </c>
      <c r="M59" s="43" t="e">
        <f t="shared" si="0"/>
        <v>#N/A</v>
      </c>
      <c r="N59" s="43" t="e">
        <f t="shared" si="1"/>
        <v>#N/A</v>
      </c>
    </row>
    <row r="60" spans="3:14">
      <c r="C60" s="34"/>
      <c r="D60" s="40" t="e">
        <f>VLOOKUP(C60,'UFS Aktuális árlista'!$A$7:$E$193,3,0)</f>
        <v>#N/A</v>
      </c>
      <c r="E60" s="40" t="e">
        <f>VLOOKUP(C60,'UFS Aktuális árlista'!$A$7:$E$193,5,0)</f>
        <v>#N/A</v>
      </c>
      <c r="F60" s="34"/>
      <c r="G60" s="35"/>
      <c r="H60"/>
      <c r="I60" s="36"/>
      <c r="J60"/>
      <c r="K60" s="33" t="e">
        <f>VLOOKUP(C60,'UFS Aktuális árlista'!$A$7:$F$193,6,0)</f>
        <v>#N/A</v>
      </c>
      <c r="L60" s="33" t="e">
        <f>VLOOKUP(C60,'UFS Aktuális árlista'!$A$7:$G$193,7,0)</f>
        <v>#N/A</v>
      </c>
      <c r="M60" s="43" t="e">
        <f t="shared" si="0"/>
        <v>#N/A</v>
      </c>
      <c r="N60" s="43" t="e">
        <f t="shared" si="1"/>
        <v>#N/A</v>
      </c>
    </row>
    <row r="61" spans="3:14">
      <c r="C61" s="34"/>
      <c r="D61" s="40" t="e">
        <f>VLOOKUP(C61,'UFS Aktuális árlista'!$A$7:$E$193,3,0)</f>
        <v>#N/A</v>
      </c>
      <c r="E61" s="40" t="e">
        <f>VLOOKUP(C61,'UFS Aktuális árlista'!$A$7:$E$193,5,0)</f>
        <v>#N/A</v>
      </c>
      <c r="F61" s="34"/>
      <c r="G61" s="35"/>
      <c r="H61"/>
      <c r="I61" s="36"/>
      <c r="J61"/>
      <c r="K61" s="33" t="e">
        <f>VLOOKUP(C61,'UFS Aktuális árlista'!$A$7:$F$193,6,0)</f>
        <v>#N/A</v>
      </c>
      <c r="L61" s="33" t="e">
        <f>VLOOKUP(C61,'UFS Aktuális árlista'!$A$7:$G$193,7,0)</f>
        <v>#N/A</v>
      </c>
      <c r="M61" s="43" t="e">
        <f t="shared" si="0"/>
        <v>#N/A</v>
      </c>
      <c r="N61" s="43" t="e">
        <f t="shared" si="1"/>
        <v>#N/A</v>
      </c>
    </row>
    <row r="62" spans="3:14">
      <c r="C62" s="34"/>
      <c r="D62" s="40" t="e">
        <f>VLOOKUP(C62,'UFS Aktuális árlista'!$A$7:$E$193,3,0)</f>
        <v>#N/A</v>
      </c>
      <c r="E62" s="40" t="e">
        <f>VLOOKUP(C62,'UFS Aktuális árlista'!$A$7:$E$193,5,0)</f>
        <v>#N/A</v>
      </c>
      <c r="F62" s="34"/>
      <c r="G62" s="35"/>
      <c r="H62"/>
      <c r="I62" s="36"/>
      <c r="J62"/>
      <c r="K62" s="33" t="e">
        <f>VLOOKUP(C62,'UFS Aktuális árlista'!$A$7:$F$193,6,0)</f>
        <v>#N/A</v>
      </c>
      <c r="L62" s="33" t="e">
        <f>VLOOKUP(C62,'UFS Aktuális árlista'!$A$7:$G$193,7,0)</f>
        <v>#N/A</v>
      </c>
      <c r="M62" s="43" t="e">
        <f t="shared" si="0"/>
        <v>#N/A</v>
      </c>
      <c r="N62" s="43" t="e">
        <f t="shared" si="1"/>
        <v>#N/A</v>
      </c>
    </row>
    <row r="63" spans="3:14">
      <c r="C63" s="34"/>
      <c r="D63" s="40" t="e">
        <f>VLOOKUP(C63,'UFS Aktuális árlista'!$A$7:$E$193,3,0)</f>
        <v>#N/A</v>
      </c>
      <c r="E63" s="40" t="e">
        <f>VLOOKUP(C63,'UFS Aktuális árlista'!$A$7:$E$193,5,0)</f>
        <v>#N/A</v>
      </c>
      <c r="F63" s="34"/>
      <c r="G63" s="35"/>
      <c r="H63"/>
      <c r="I63" s="36"/>
      <c r="J63"/>
      <c r="K63" s="33" t="e">
        <f>VLOOKUP(C63,'UFS Aktuális árlista'!$A$7:$F$193,6,0)</f>
        <v>#N/A</v>
      </c>
      <c r="L63" s="33" t="e">
        <f>VLOOKUP(C63,'UFS Aktuális árlista'!$A$7:$G$193,7,0)</f>
        <v>#N/A</v>
      </c>
      <c r="M63" s="43" t="e">
        <f t="shared" si="0"/>
        <v>#N/A</v>
      </c>
      <c r="N63" s="43" t="e">
        <f t="shared" si="1"/>
        <v>#N/A</v>
      </c>
    </row>
    <row r="64" spans="3:14">
      <c r="C64" s="34"/>
      <c r="D64" s="40" t="e">
        <f>VLOOKUP(C64,'UFS Aktuális árlista'!$A$7:$E$193,3,0)</f>
        <v>#N/A</v>
      </c>
      <c r="E64" s="40" t="e">
        <f>VLOOKUP(C64,'UFS Aktuális árlista'!$A$7:$E$193,5,0)</f>
        <v>#N/A</v>
      </c>
      <c r="F64" s="34"/>
      <c r="G64" s="35"/>
      <c r="H64"/>
      <c r="I64" s="36"/>
      <c r="J64"/>
      <c r="K64" s="33" t="e">
        <f>VLOOKUP(C64,'UFS Aktuális árlista'!$A$7:$F$193,6,0)</f>
        <v>#N/A</v>
      </c>
      <c r="L64" s="33" t="e">
        <f>VLOOKUP(C64,'UFS Aktuális árlista'!$A$7:$G$193,7,0)</f>
        <v>#N/A</v>
      </c>
      <c r="M64" s="43" t="e">
        <f t="shared" si="0"/>
        <v>#N/A</v>
      </c>
      <c r="N64" s="43" t="e">
        <f t="shared" si="1"/>
        <v>#N/A</v>
      </c>
    </row>
    <row r="65" spans="3:14">
      <c r="C65" s="34"/>
      <c r="D65" s="40" t="e">
        <f>VLOOKUP(C65,'UFS Aktuális árlista'!$A$7:$E$193,3,0)</f>
        <v>#N/A</v>
      </c>
      <c r="E65" s="40" t="e">
        <f>VLOOKUP(C65,'UFS Aktuális árlista'!$A$7:$E$193,5,0)</f>
        <v>#N/A</v>
      </c>
      <c r="F65" s="34"/>
      <c r="G65" s="35"/>
      <c r="H65"/>
      <c r="I65" s="36"/>
      <c r="J65"/>
      <c r="K65" s="33" t="e">
        <f>VLOOKUP(C65,'UFS Aktuális árlista'!$A$7:$F$193,6,0)</f>
        <v>#N/A</v>
      </c>
      <c r="L65" s="33" t="e">
        <f>VLOOKUP(C65,'UFS Aktuális árlista'!$A$7:$G$193,7,0)</f>
        <v>#N/A</v>
      </c>
      <c r="M65" s="43" t="e">
        <f t="shared" si="0"/>
        <v>#N/A</v>
      </c>
      <c r="N65" s="43" t="e">
        <f t="shared" si="1"/>
        <v>#N/A</v>
      </c>
    </row>
    <row r="66" spans="3:14">
      <c r="C66" s="34"/>
      <c r="D66" s="40" t="e">
        <f>VLOOKUP(C66,'UFS Aktuális árlista'!$A$7:$E$193,3,0)</f>
        <v>#N/A</v>
      </c>
      <c r="E66" s="40" t="e">
        <f>VLOOKUP(C66,'UFS Aktuális árlista'!$A$7:$E$193,5,0)</f>
        <v>#N/A</v>
      </c>
      <c r="F66" s="34"/>
      <c r="G66" s="35"/>
      <c r="H66"/>
      <c r="I66" s="36"/>
      <c r="J66"/>
      <c r="K66" s="33" t="e">
        <f>VLOOKUP(C66,'UFS Aktuális árlista'!$A$7:$F$193,6,0)</f>
        <v>#N/A</v>
      </c>
      <c r="L66" s="33" t="e">
        <f>VLOOKUP(C66,'UFS Aktuális árlista'!$A$7:$G$193,7,0)</f>
        <v>#N/A</v>
      </c>
      <c r="M66" s="43" t="e">
        <f t="shared" si="0"/>
        <v>#N/A</v>
      </c>
      <c r="N66" s="43" t="e">
        <f t="shared" si="1"/>
        <v>#N/A</v>
      </c>
    </row>
    <row r="67" spans="3:14">
      <c r="C67" s="34"/>
      <c r="D67" s="40" t="e">
        <f>VLOOKUP(C67,'UFS Aktuális árlista'!$A$7:$E$193,3,0)</f>
        <v>#N/A</v>
      </c>
      <c r="E67" s="40" t="e">
        <f>VLOOKUP(C67,'UFS Aktuális árlista'!$A$7:$E$193,5,0)</f>
        <v>#N/A</v>
      </c>
      <c r="F67" s="34"/>
      <c r="G67" s="35"/>
      <c r="H67"/>
      <c r="I67" s="36"/>
      <c r="J67"/>
      <c r="K67" s="33" t="e">
        <f>VLOOKUP(C67,'UFS Aktuális árlista'!$A$7:$F$193,6,0)</f>
        <v>#N/A</v>
      </c>
      <c r="L67" s="33" t="e">
        <f>VLOOKUP(C67,'UFS Aktuális árlista'!$A$7:$G$193,7,0)</f>
        <v>#N/A</v>
      </c>
      <c r="M67" s="43" t="e">
        <f t="shared" si="0"/>
        <v>#N/A</v>
      </c>
      <c r="N67" s="43" t="e">
        <f t="shared" si="1"/>
        <v>#N/A</v>
      </c>
    </row>
    <row r="68" spans="3:14">
      <c r="C68" s="34"/>
      <c r="D68" s="40" t="e">
        <f>VLOOKUP(C68,'UFS Aktuális árlista'!$A$7:$E$193,3,0)</f>
        <v>#N/A</v>
      </c>
      <c r="E68" s="40" t="e">
        <f>VLOOKUP(C68,'UFS Aktuális árlista'!$A$7:$E$193,5,0)</f>
        <v>#N/A</v>
      </c>
      <c r="F68" s="34"/>
      <c r="G68" s="35"/>
      <c r="H68"/>
      <c r="I68" s="36"/>
      <c r="J68"/>
      <c r="K68" s="33" t="e">
        <f>VLOOKUP(C68,'UFS Aktuális árlista'!$A$7:$F$193,6,0)</f>
        <v>#N/A</v>
      </c>
      <c r="L68" s="33" t="e">
        <f>VLOOKUP(C68,'UFS Aktuális árlista'!$A$7:$G$193,7,0)</f>
        <v>#N/A</v>
      </c>
      <c r="M68" s="43" t="e">
        <f t="shared" si="0"/>
        <v>#N/A</v>
      </c>
      <c r="N68" s="43" t="e">
        <f t="shared" si="1"/>
        <v>#N/A</v>
      </c>
    </row>
    <row r="69" spans="3:14">
      <c r="C69" s="34"/>
      <c r="D69" s="40" t="e">
        <f>VLOOKUP(C69,'UFS Aktuális árlista'!$A$7:$E$193,3,0)</f>
        <v>#N/A</v>
      </c>
      <c r="E69" s="40" t="e">
        <f>VLOOKUP(C69,'UFS Aktuális árlista'!$A$7:$E$193,5,0)</f>
        <v>#N/A</v>
      </c>
      <c r="F69" s="34"/>
      <c r="G69" s="35"/>
      <c r="H69"/>
      <c r="I69" s="36"/>
      <c r="J69"/>
      <c r="K69" s="33" t="e">
        <f>VLOOKUP(C69,'UFS Aktuális árlista'!$A$7:$F$193,6,0)</f>
        <v>#N/A</v>
      </c>
      <c r="L69" s="33" t="e">
        <f>VLOOKUP(C69,'UFS Aktuális árlista'!$A$7:$G$193,7,0)</f>
        <v>#N/A</v>
      </c>
      <c r="M69" s="43" t="e">
        <f t="shared" si="0"/>
        <v>#N/A</v>
      </c>
      <c r="N69" s="43" t="e">
        <f t="shared" si="1"/>
        <v>#N/A</v>
      </c>
    </row>
    <row r="70" spans="3:14">
      <c r="C70" s="34"/>
      <c r="D70" s="40" t="e">
        <f>VLOOKUP(C70,'UFS Aktuális árlista'!$A$7:$E$193,3,0)</f>
        <v>#N/A</v>
      </c>
      <c r="E70" s="40" t="e">
        <f>VLOOKUP(C70,'UFS Aktuális árlista'!$A$7:$E$193,5,0)</f>
        <v>#N/A</v>
      </c>
      <c r="F70" s="34"/>
      <c r="G70" s="35"/>
      <c r="H70"/>
      <c r="I70" s="36"/>
      <c r="J70"/>
      <c r="K70" s="33" t="e">
        <f>VLOOKUP(C70,'UFS Aktuális árlista'!$A$7:$F$193,6,0)</f>
        <v>#N/A</v>
      </c>
      <c r="L70" s="33" t="e">
        <f>VLOOKUP(C70,'UFS Aktuális árlista'!$A$7:$G$193,7,0)</f>
        <v>#N/A</v>
      </c>
      <c r="M70" s="43" t="e">
        <f t="shared" si="0"/>
        <v>#N/A</v>
      </c>
      <c r="N70" s="43" t="e">
        <f t="shared" si="1"/>
        <v>#N/A</v>
      </c>
    </row>
    <row r="71" spans="3:14">
      <c r="C71" s="34"/>
      <c r="D71" s="40" t="e">
        <f>VLOOKUP(C71,'UFS Aktuális árlista'!$A$7:$E$193,3,0)</f>
        <v>#N/A</v>
      </c>
      <c r="E71" s="40" t="e">
        <f>VLOOKUP(C71,'UFS Aktuális árlista'!$A$7:$E$193,5,0)</f>
        <v>#N/A</v>
      </c>
      <c r="F71" s="34"/>
      <c r="G71" s="35"/>
      <c r="H71"/>
      <c r="I71" s="36"/>
      <c r="J71"/>
      <c r="K71" s="33" t="e">
        <f>VLOOKUP(C71,'UFS Aktuális árlista'!$A$7:$F$193,6,0)</f>
        <v>#N/A</v>
      </c>
      <c r="L71" s="33" t="e">
        <f>VLOOKUP(C71,'UFS Aktuális árlista'!$A$7:$G$193,7,0)</f>
        <v>#N/A</v>
      </c>
      <c r="M71" s="43" t="e">
        <f t="shared" si="0"/>
        <v>#N/A</v>
      </c>
      <c r="N71" s="43" t="e">
        <f t="shared" si="1"/>
        <v>#N/A</v>
      </c>
    </row>
    <row r="72" spans="3:14">
      <c r="C72" s="34"/>
      <c r="D72" s="40" t="e">
        <f>VLOOKUP(C72,'UFS Aktuális árlista'!$A$7:$E$193,3,0)</f>
        <v>#N/A</v>
      </c>
      <c r="E72" s="40" t="e">
        <f>VLOOKUP(C72,'UFS Aktuális árlista'!$A$7:$E$193,5,0)</f>
        <v>#N/A</v>
      </c>
      <c r="F72" s="34"/>
      <c r="G72" s="35"/>
      <c r="H72"/>
      <c r="I72" s="36"/>
      <c r="J72"/>
      <c r="K72" s="33" t="e">
        <f>VLOOKUP(C72,'UFS Aktuális árlista'!$A$7:$F$193,6,0)</f>
        <v>#N/A</v>
      </c>
      <c r="L72" s="33" t="e">
        <f>VLOOKUP(C72,'UFS Aktuális árlista'!$A$7:$G$193,7,0)</f>
        <v>#N/A</v>
      </c>
      <c r="M72" s="43" t="e">
        <f t="shared" si="0"/>
        <v>#N/A</v>
      </c>
      <c r="N72" s="43" t="e">
        <f t="shared" si="1"/>
        <v>#N/A</v>
      </c>
    </row>
    <row r="73" spans="3:14">
      <c r="C73" s="34"/>
      <c r="D73" s="40" t="e">
        <f>VLOOKUP(C73,'UFS Aktuális árlista'!$A$7:$E$193,3,0)</f>
        <v>#N/A</v>
      </c>
      <c r="E73" s="40" t="e">
        <f>VLOOKUP(C73,'UFS Aktuális árlista'!$A$7:$E$193,5,0)</f>
        <v>#N/A</v>
      </c>
      <c r="F73" s="34"/>
      <c r="G73" s="35"/>
      <c r="H73"/>
      <c r="I73" s="36"/>
      <c r="J73"/>
      <c r="K73" s="33" t="e">
        <f>VLOOKUP(C73,'UFS Aktuális árlista'!$A$7:$F$193,6,0)</f>
        <v>#N/A</v>
      </c>
      <c r="L73" s="33" t="e">
        <f>VLOOKUP(C73,'UFS Aktuális árlista'!$A$7:$G$193,7,0)</f>
        <v>#N/A</v>
      </c>
      <c r="M73" s="43" t="e">
        <f t="shared" si="0"/>
        <v>#N/A</v>
      </c>
      <c r="N73" s="43" t="e">
        <f t="shared" si="1"/>
        <v>#N/A</v>
      </c>
    </row>
    <row r="74" spans="3:14">
      <c r="C74" s="34"/>
      <c r="D74" s="40" t="e">
        <f>VLOOKUP(C74,'UFS Aktuális árlista'!$A$7:$E$193,3,0)</f>
        <v>#N/A</v>
      </c>
      <c r="E74" s="40" t="e">
        <f>VLOOKUP(C74,'UFS Aktuális árlista'!$A$7:$E$193,5,0)</f>
        <v>#N/A</v>
      </c>
      <c r="F74" s="34"/>
      <c r="G74" s="35"/>
      <c r="H74"/>
      <c r="I74" s="36"/>
      <c r="J74"/>
      <c r="K74" s="33" t="e">
        <f>VLOOKUP(C74,'UFS Aktuális árlista'!$A$7:$F$193,6,0)</f>
        <v>#N/A</v>
      </c>
      <c r="L74" s="33" t="e">
        <f>VLOOKUP(C74,'UFS Aktuális árlista'!$A$7:$G$193,7,0)</f>
        <v>#N/A</v>
      </c>
      <c r="M74" s="43" t="e">
        <f t="shared" si="0"/>
        <v>#N/A</v>
      </c>
      <c r="N74" s="43" t="e">
        <f t="shared" si="1"/>
        <v>#N/A</v>
      </c>
    </row>
    <row r="75" spans="3:14">
      <c r="C75" s="34"/>
      <c r="D75" s="40" t="e">
        <f>VLOOKUP(C75,'UFS Aktuális árlista'!$A$7:$E$193,3,0)</f>
        <v>#N/A</v>
      </c>
      <c r="E75" s="40" t="e">
        <f>VLOOKUP(C75,'UFS Aktuális árlista'!$A$7:$E$193,5,0)</f>
        <v>#N/A</v>
      </c>
      <c r="F75" s="34"/>
      <c r="G75" s="35"/>
      <c r="H75"/>
      <c r="I75" s="36"/>
      <c r="J75"/>
      <c r="K75" s="33" t="e">
        <f>VLOOKUP(C75,'UFS Aktuális árlista'!$A$7:$F$193,6,0)</f>
        <v>#N/A</v>
      </c>
      <c r="L75" s="33" t="e">
        <f>VLOOKUP(C75,'UFS Aktuális árlista'!$A$7:$G$193,7,0)</f>
        <v>#N/A</v>
      </c>
      <c r="M75" s="43" t="e">
        <f t="shared" si="0"/>
        <v>#N/A</v>
      </c>
      <c r="N75" s="43" t="e">
        <f t="shared" si="1"/>
        <v>#N/A</v>
      </c>
    </row>
    <row r="76" spans="3:14">
      <c r="C76" s="34"/>
      <c r="D76" s="40" t="e">
        <f>VLOOKUP(C76,'UFS Aktuális árlista'!$A$7:$E$193,3,0)</f>
        <v>#N/A</v>
      </c>
      <c r="E76" s="40" t="e">
        <f>VLOOKUP(C76,'UFS Aktuális árlista'!$A$7:$E$193,5,0)</f>
        <v>#N/A</v>
      </c>
      <c r="F76" s="34"/>
      <c r="G76" s="35"/>
      <c r="H76"/>
      <c r="I76" s="36"/>
      <c r="J76"/>
      <c r="K76" s="33" t="e">
        <f>VLOOKUP(C76,'UFS Aktuális árlista'!$A$7:$F$193,6,0)</f>
        <v>#N/A</v>
      </c>
      <c r="L76" s="33" t="e">
        <f>VLOOKUP(C76,'UFS Aktuális árlista'!$A$7:$G$193,7,0)</f>
        <v>#N/A</v>
      </c>
      <c r="M76" s="43" t="e">
        <f t="shared" si="0"/>
        <v>#N/A</v>
      </c>
      <c r="N76" s="43" t="e">
        <f t="shared" si="1"/>
        <v>#N/A</v>
      </c>
    </row>
    <row r="77" spans="3:14">
      <c r="C77" s="34"/>
      <c r="D77" s="40" t="e">
        <f>VLOOKUP(C77,'UFS Aktuális árlista'!$A$7:$E$193,3,0)</f>
        <v>#N/A</v>
      </c>
      <c r="E77" s="40" t="e">
        <f>VLOOKUP(C77,'UFS Aktuális árlista'!$A$7:$E$193,5,0)</f>
        <v>#N/A</v>
      </c>
      <c r="F77" s="34"/>
      <c r="G77" s="35"/>
      <c r="H77"/>
      <c r="I77" s="36"/>
      <c r="J77"/>
      <c r="K77" s="33" t="e">
        <f>VLOOKUP(C77,'UFS Aktuális árlista'!$A$7:$F$193,6,0)</f>
        <v>#N/A</v>
      </c>
      <c r="L77" s="33" t="e">
        <f>VLOOKUP(C77,'UFS Aktuális árlista'!$A$7:$G$193,7,0)</f>
        <v>#N/A</v>
      </c>
      <c r="M77" s="43" t="e">
        <f t="shared" si="0"/>
        <v>#N/A</v>
      </c>
      <c r="N77" s="43" t="e">
        <f t="shared" si="1"/>
        <v>#N/A</v>
      </c>
    </row>
    <row r="78" spans="3:14">
      <c r="C78" s="34"/>
      <c r="D78" s="40" t="e">
        <f>VLOOKUP(C78,'UFS Aktuális árlista'!$A$7:$E$193,3,0)</f>
        <v>#N/A</v>
      </c>
      <c r="E78" s="40" t="e">
        <f>VLOOKUP(C78,'UFS Aktuális árlista'!$A$7:$E$193,5,0)</f>
        <v>#N/A</v>
      </c>
      <c r="F78" s="34"/>
      <c r="G78" s="35"/>
      <c r="H78"/>
      <c r="I78" s="36"/>
      <c r="J78"/>
      <c r="K78" s="33" t="e">
        <f>VLOOKUP(C78,'UFS Aktuális árlista'!$A$7:$F$193,6,0)</f>
        <v>#N/A</v>
      </c>
      <c r="L78" s="33" t="e">
        <f>VLOOKUP(C78,'UFS Aktuális árlista'!$A$7:$G$193,7,0)</f>
        <v>#N/A</v>
      </c>
      <c r="M78" s="43" t="e">
        <f t="shared" si="0"/>
        <v>#N/A</v>
      </c>
      <c r="N78" s="43" t="e">
        <f t="shared" si="1"/>
        <v>#N/A</v>
      </c>
    </row>
    <row r="79" spans="3:14">
      <c r="C79" s="34"/>
      <c r="D79" s="40" t="e">
        <f>VLOOKUP(C79,'UFS Aktuális árlista'!$A$7:$E$193,3,0)</f>
        <v>#N/A</v>
      </c>
      <c r="E79" s="40" t="e">
        <f>VLOOKUP(C79,'UFS Aktuális árlista'!$A$7:$E$193,5,0)</f>
        <v>#N/A</v>
      </c>
      <c r="F79" s="34"/>
      <c r="G79" s="35"/>
      <c r="H79"/>
      <c r="I79" s="36"/>
      <c r="J79"/>
      <c r="K79" s="33" t="e">
        <f>VLOOKUP(C79,'UFS Aktuális árlista'!$A$7:$F$193,6,0)</f>
        <v>#N/A</v>
      </c>
      <c r="L79" s="33" t="e">
        <f>VLOOKUP(C79,'UFS Aktuális árlista'!$A$7:$G$193,7,0)</f>
        <v>#N/A</v>
      </c>
      <c r="M79" s="43" t="e">
        <f t="shared" si="0"/>
        <v>#N/A</v>
      </c>
      <c r="N79" s="43" t="e">
        <f t="shared" si="1"/>
        <v>#N/A</v>
      </c>
    </row>
    <row r="80" spans="3:14">
      <c r="C80" s="34"/>
      <c r="D80" s="40" t="e">
        <f>VLOOKUP(C80,'UFS Aktuális árlista'!$A$7:$E$193,3,0)</f>
        <v>#N/A</v>
      </c>
      <c r="E80" s="40" t="e">
        <f>VLOOKUP(C80,'UFS Aktuális árlista'!$A$7:$E$193,5,0)</f>
        <v>#N/A</v>
      </c>
      <c r="F80" s="34"/>
      <c r="G80" s="35"/>
      <c r="H80"/>
      <c r="I80" s="36"/>
      <c r="J80"/>
      <c r="K80" s="33" t="e">
        <f>VLOOKUP(C80,'UFS Aktuális árlista'!$A$7:$F$193,6,0)</f>
        <v>#N/A</v>
      </c>
      <c r="L80" s="33" t="e">
        <f>VLOOKUP(C80,'UFS Aktuális árlista'!$A$7:$G$193,7,0)</f>
        <v>#N/A</v>
      </c>
      <c r="M80" s="43" t="e">
        <f t="shared" si="0"/>
        <v>#N/A</v>
      </c>
      <c r="N80" s="43" t="e">
        <f t="shared" si="1"/>
        <v>#N/A</v>
      </c>
    </row>
    <row r="81" spans="3:14">
      <c r="C81" s="34"/>
      <c r="D81" s="40" t="e">
        <f>VLOOKUP(C81,'UFS Aktuális árlista'!$A$7:$E$193,3,0)</f>
        <v>#N/A</v>
      </c>
      <c r="E81" s="40" t="e">
        <f>VLOOKUP(C81,'UFS Aktuális árlista'!$A$7:$E$193,5,0)</f>
        <v>#N/A</v>
      </c>
      <c r="F81" s="34"/>
      <c r="G81" s="35"/>
      <c r="H81"/>
      <c r="I81" s="36"/>
      <c r="J81"/>
      <c r="K81" s="33" t="e">
        <f>VLOOKUP(C81,'UFS Aktuális árlista'!$A$7:$F$193,6,0)</f>
        <v>#N/A</v>
      </c>
      <c r="L81" s="33" t="e">
        <f>VLOOKUP(C81,'UFS Aktuális árlista'!$A$7:$G$193,7,0)</f>
        <v>#N/A</v>
      </c>
      <c r="M81" s="43" t="e">
        <f t="shared" si="0"/>
        <v>#N/A</v>
      </c>
      <c r="N81" s="43" t="e">
        <f t="shared" si="1"/>
        <v>#N/A</v>
      </c>
    </row>
    <row r="82" spans="3:14">
      <c r="C82" s="34"/>
      <c r="D82" s="40" t="e">
        <f>VLOOKUP(C82,'UFS Aktuális árlista'!$A$7:$E$193,3,0)</f>
        <v>#N/A</v>
      </c>
      <c r="E82" s="40" t="e">
        <f>VLOOKUP(C82,'UFS Aktuális árlista'!$A$7:$E$193,5,0)</f>
        <v>#N/A</v>
      </c>
      <c r="F82" s="34"/>
      <c r="G82" s="35"/>
      <c r="H82"/>
      <c r="I82" s="36"/>
      <c r="J82"/>
      <c r="K82" s="33" t="e">
        <f>VLOOKUP(C82,'UFS Aktuális árlista'!$A$7:$F$193,6,0)</f>
        <v>#N/A</v>
      </c>
      <c r="L82" s="33" t="e">
        <f>VLOOKUP(C82,'UFS Aktuális árlista'!$A$7:$G$193,7,0)</f>
        <v>#N/A</v>
      </c>
      <c r="M82" s="43" t="e">
        <f t="shared" si="0"/>
        <v>#N/A</v>
      </c>
      <c r="N82" s="43" t="e">
        <f t="shared" si="1"/>
        <v>#N/A</v>
      </c>
    </row>
    <row r="83" spans="3:14">
      <c r="C83" s="34"/>
      <c r="D83" s="40" t="e">
        <f>VLOOKUP(C83,'UFS Aktuális árlista'!$A$7:$E$193,3,0)</f>
        <v>#N/A</v>
      </c>
      <c r="E83" s="40" t="e">
        <f>VLOOKUP(C83,'UFS Aktuális árlista'!$A$7:$E$193,5,0)</f>
        <v>#N/A</v>
      </c>
      <c r="F83" s="34"/>
      <c r="G83" s="35"/>
      <c r="H83"/>
      <c r="I83" s="36"/>
      <c r="J83"/>
      <c r="K83" s="33" t="e">
        <f>VLOOKUP(C83,'UFS Aktuális árlista'!$A$7:$F$193,6,0)</f>
        <v>#N/A</v>
      </c>
      <c r="L83" s="33" t="e">
        <f>VLOOKUP(C83,'UFS Aktuális árlista'!$A$7:$G$193,7,0)</f>
        <v>#N/A</v>
      </c>
      <c r="M83" s="43" t="e">
        <f t="shared" si="0"/>
        <v>#N/A</v>
      </c>
      <c r="N83" s="43" t="e">
        <f t="shared" si="1"/>
        <v>#N/A</v>
      </c>
    </row>
    <row r="84" spans="3:14">
      <c r="C84" s="34"/>
      <c r="D84" s="40" t="e">
        <f>VLOOKUP(C84,'UFS Aktuális árlista'!$A$7:$E$193,3,0)</f>
        <v>#N/A</v>
      </c>
      <c r="E84" s="40" t="e">
        <f>VLOOKUP(C84,'UFS Aktuális árlista'!$A$7:$E$193,5,0)</f>
        <v>#N/A</v>
      </c>
      <c r="F84" s="34"/>
      <c r="G84" s="35"/>
      <c r="H84"/>
      <c r="I84" s="36"/>
      <c r="J84"/>
      <c r="K84" s="33" t="e">
        <f>VLOOKUP(C84,'UFS Aktuális árlista'!$A$7:$F$193,6,0)</f>
        <v>#N/A</v>
      </c>
      <c r="L84" s="33" t="e">
        <f>VLOOKUP(C84,'UFS Aktuális árlista'!$A$7:$G$193,7,0)</f>
        <v>#N/A</v>
      </c>
      <c r="M84" s="43" t="e">
        <f t="shared" si="0"/>
        <v>#N/A</v>
      </c>
      <c r="N84" s="43" t="e">
        <f t="shared" si="1"/>
        <v>#N/A</v>
      </c>
    </row>
    <row r="85" spans="3:14">
      <c r="C85" s="34"/>
      <c r="D85" s="40" t="e">
        <f>VLOOKUP(C85,'UFS Aktuális árlista'!$A$7:$E$193,3,0)</f>
        <v>#N/A</v>
      </c>
      <c r="E85" s="40" t="e">
        <f>VLOOKUP(C85,'UFS Aktuális árlista'!$A$7:$E$193,5,0)</f>
        <v>#N/A</v>
      </c>
      <c r="F85" s="34"/>
      <c r="G85" s="35"/>
      <c r="H85"/>
      <c r="I85" s="36"/>
      <c r="J85"/>
      <c r="K85" s="33" t="e">
        <f>VLOOKUP(C85,'UFS Aktuális árlista'!$A$7:$F$193,6,0)</f>
        <v>#N/A</v>
      </c>
      <c r="L85" s="33" t="e">
        <f>VLOOKUP(C85,'UFS Aktuális árlista'!$A$7:$G$193,7,0)</f>
        <v>#N/A</v>
      </c>
      <c r="M85" s="43" t="e">
        <f t="shared" ref="M85:M148" si="2">K85*(1-I85)</f>
        <v>#N/A</v>
      </c>
      <c r="N85" s="43" t="e">
        <f t="shared" ref="N85:N148" si="3">M85+L85</f>
        <v>#N/A</v>
      </c>
    </row>
    <row r="86" spans="3:14">
      <c r="C86" s="34"/>
      <c r="D86" s="40" t="e">
        <f>VLOOKUP(C86,'UFS Aktuális árlista'!$A$7:$E$193,3,0)</f>
        <v>#N/A</v>
      </c>
      <c r="E86" s="40" t="e">
        <f>VLOOKUP(C86,'UFS Aktuális árlista'!$A$7:$E$193,5,0)</f>
        <v>#N/A</v>
      </c>
      <c r="F86" s="34"/>
      <c r="G86" s="35"/>
      <c r="H86"/>
      <c r="I86" s="36"/>
      <c r="J86"/>
      <c r="K86" s="33" t="e">
        <f>VLOOKUP(C86,'UFS Aktuális árlista'!$A$7:$F$193,6,0)</f>
        <v>#N/A</v>
      </c>
      <c r="L86" s="33" t="e">
        <f>VLOOKUP(C86,'UFS Aktuális árlista'!$A$7:$G$193,7,0)</f>
        <v>#N/A</v>
      </c>
      <c r="M86" s="43" t="e">
        <f t="shared" si="2"/>
        <v>#N/A</v>
      </c>
      <c r="N86" s="43" t="e">
        <f t="shared" si="3"/>
        <v>#N/A</v>
      </c>
    </row>
    <row r="87" spans="3:14">
      <c r="C87" s="34"/>
      <c r="D87" s="40" t="e">
        <f>VLOOKUP(C87,'UFS Aktuális árlista'!$A$7:$E$193,3,0)</f>
        <v>#N/A</v>
      </c>
      <c r="E87" s="40" t="e">
        <f>VLOOKUP(C87,'UFS Aktuális árlista'!$A$7:$E$193,5,0)</f>
        <v>#N/A</v>
      </c>
      <c r="F87" s="34"/>
      <c r="G87" s="35"/>
      <c r="H87"/>
      <c r="I87" s="36"/>
      <c r="J87"/>
      <c r="K87" s="33" t="e">
        <f>VLOOKUP(C87,'UFS Aktuális árlista'!$A$7:$F$193,6,0)</f>
        <v>#N/A</v>
      </c>
      <c r="L87" s="33" t="e">
        <f>VLOOKUP(C87,'UFS Aktuális árlista'!$A$7:$G$193,7,0)</f>
        <v>#N/A</v>
      </c>
      <c r="M87" s="43" t="e">
        <f t="shared" si="2"/>
        <v>#N/A</v>
      </c>
      <c r="N87" s="43" t="e">
        <f t="shared" si="3"/>
        <v>#N/A</v>
      </c>
    </row>
    <row r="88" spans="3:14">
      <c r="C88" s="34"/>
      <c r="D88" s="40" t="e">
        <f>VLOOKUP(C88,'UFS Aktuális árlista'!$A$7:$E$193,3,0)</f>
        <v>#N/A</v>
      </c>
      <c r="E88" s="40" t="e">
        <f>VLOOKUP(C88,'UFS Aktuális árlista'!$A$7:$E$193,5,0)</f>
        <v>#N/A</v>
      </c>
      <c r="F88" s="34"/>
      <c r="G88" s="35"/>
      <c r="H88"/>
      <c r="I88" s="36"/>
      <c r="J88"/>
      <c r="K88" s="33" t="e">
        <f>VLOOKUP(C88,'UFS Aktuális árlista'!$A$7:$F$193,6,0)</f>
        <v>#N/A</v>
      </c>
      <c r="L88" s="33" t="e">
        <f>VLOOKUP(C88,'UFS Aktuális árlista'!$A$7:$G$193,7,0)</f>
        <v>#N/A</v>
      </c>
      <c r="M88" s="43" t="e">
        <f t="shared" si="2"/>
        <v>#N/A</v>
      </c>
      <c r="N88" s="43" t="e">
        <f t="shared" si="3"/>
        <v>#N/A</v>
      </c>
    </row>
    <row r="89" spans="3:14">
      <c r="C89" s="34"/>
      <c r="D89" s="40" t="e">
        <f>VLOOKUP(C89,'UFS Aktuális árlista'!$A$7:$E$193,3,0)</f>
        <v>#N/A</v>
      </c>
      <c r="E89" s="40" t="e">
        <f>VLOOKUP(C89,'UFS Aktuális árlista'!$A$7:$E$193,5,0)</f>
        <v>#N/A</v>
      </c>
      <c r="F89" s="34"/>
      <c r="G89" s="35"/>
      <c r="H89"/>
      <c r="I89" s="36"/>
      <c r="J89"/>
      <c r="K89" s="33" t="e">
        <f>VLOOKUP(C89,'UFS Aktuális árlista'!$A$7:$F$193,6,0)</f>
        <v>#N/A</v>
      </c>
      <c r="L89" s="33" t="e">
        <f>VLOOKUP(C89,'UFS Aktuális árlista'!$A$7:$G$193,7,0)</f>
        <v>#N/A</v>
      </c>
      <c r="M89" s="43" t="e">
        <f t="shared" si="2"/>
        <v>#N/A</v>
      </c>
      <c r="N89" s="43" t="e">
        <f t="shared" si="3"/>
        <v>#N/A</v>
      </c>
    </row>
    <row r="90" spans="3:14">
      <c r="C90" s="34"/>
      <c r="D90" s="40" t="e">
        <f>VLOOKUP(C90,'UFS Aktuális árlista'!$A$7:$E$193,3,0)</f>
        <v>#N/A</v>
      </c>
      <c r="E90" s="40" t="e">
        <f>VLOOKUP(C90,'UFS Aktuális árlista'!$A$7:$E$193,5,0)</f>
        <v>#N/A</v>
      </c>
      <c r="F90" s="34"/>
      <c r="G90" s="35"/>
      <c r="H90"/>
      <c r="I90" s="36"/>
      <c r="J90"/>
      <c r="K90" s="33" t="e">
        <f>VLOOKUP(C90,'UFS Aktuális árlista'!$A$7:$F$193,6,0)</f>
        <v>#N/A</v>
      </c>
      <c r="L90" s="33" t="e">
        <f>VLOOKUP(C90,'UFS Aktuális árlista'!$A$7:$G$193,7,0)</f>
        <v>#N/A</v>
      </c>
      <c r="M90" s="43" t="e">
        <f t="shared" si="2"/>
        <v>#N/A</v>
      </c>
      <c r="N90" s="43" t="e">
        <f t="shared" si="3"/>
        <v>#N/A</v>
      </c>
    </row>
    <row r="91" spans="3:14">
      <c r="C91" s="34"/>
      <c r="D91" s="40" t="e">
        <f>VLOOKUP(C91,'UFS Aktuális árlista'!$A$7:$E$193,3,0)</f>
        <v>#N/A</v>
      </c>
      <c r="E91" s="40" t="e">
        <f>VLOOKUP(C91,'UFS Aktuális árlista'!$A$7:$E$193,5,0)</f>
        <v>#N/A</v>
      </c>
      <c r="F91" s="34"/>
      <c r="G91" s="35"/>
      <c r="H91"/>
      <c r="I91" s="36"/>
      <c r="J91"/>
      <c r="K91" s="33" t="e">
        <f>VLOOKUP(C91,'UFS Aktuális árlista'!$A$7:$F$193,6,0)</f>
        <v>#N/A</v>
      </c>
      <c r="L91" s="33" t="e">
        <f>VLOOKUP(C91,'UFS Aktuális árlista'!$A$7:$G$193,7,0)</f>
        <v>#N/A</v>
      </c>
      <c r="M91" s="43" t="e">
        <f t="shared" si="2"/>
        <v>#N/A</v>
      </c>
      <c r="N91" s="43" t="e">
        <f t="shared" si="3"/>
        <v>#N/A</v>
      </c>
    </row>
    <row r="92" spans="3:14">
      <c r="C92" s="34"/>
      <c r="D92" s="40" t="e">
        <f>VLOOKUP(C92,'UFS Aktuális árlista'!$A$7:$E$193,3,0)</f>
        <v>#N/A</v>
      </c>
      <c r="E92" s="40" t="e">
        <f>VLOOKUP(C92,'UFS Aktuális árlista'!$A$7:$E$193,5,0)</f>
        <v>#N/A</v>
      </c>
      <c r="F92" s="34"/>
      <c r="G92" s="35"/>
      <c r="H92"/>
      <c r="I92" s="36"/>
      <c r="J92"/>
      <c r="K92" s="33" t="e">
        <f>VLOOKUP(C92,'UFS Aktuális árlista'!$A$7:$F$193,6,0)</f>
        <v>#N/A</v>
      </c>
      <c r="L92" s="33" t="e">
        <f>VLOOKUP(C92,'UFS Aktuális árlista'!$A$7:$G$193,7,0)</f>
        <v>#N/A</v>
      </c>
      <c r="M92" s="43" t="e">
        <f t="shared" si="2"/>
        <v>#N/A</v>
      </c>
      <c r="N92" s="43" t="e">
        <f t="shared" si="3"/>
        <v>#N/A</v>
      </c>
    </row>
    <row r="93" spans="3:14">
      <c r="C93" s="34"/>
      <c r="D93" s="40" t="e">
        <f>VLOOKUP(C93,'UFS Aktuális árlista'!$A$7:$E$193,3,0)</f>
        <v>#N/A</v>
      </c>
      <c r="E93" s="40" t="e">
        <f>VLOOKUP(C93,'UFS Aktuális árlista'!$A$7:$E$193,5,0)</f>
        <v>#N/A</v>
      </c>
      <c r="F93" s="34"/>
      <c r="G93" s="35"/>
      <c r="H93"/>
      <c r="I93" s="36"/>
      <c r="J93"/>
      <c r="K93" s="33" t="e">
        <f>VLOOKUP(C93,'UFS Aktuális árlista'!$A$7:$F$193,6,0)</f>
        <v>#N/A</v>
      </c>
      <c r="L93" s="33" t="e">
        <f>VLOOKUP(C93,'UFS Aktuális árlista'!$A$7:$G$193,7,0)</f>
        <v>#N/A</v>
      </c>
      <c r="M93" s="43" t="e">
        <f t="shared" si="2"/>
        <v>#N/A</v>
      </c>
      <c r="N93" s="43" t="e">
        <f t="shared" si="3"/>
        <v>#N/A</v>
      </c>
    </row>
    <row r="94" spans="3:14">
      <c r="C94" s="34"/>
      <c r="D94" s="40" t="e">
        <f>VLOOKUP(C94,'UFS Aktuális árlista'!$A$7:$E$193,3,0)</f>
        <v>#N/A</v>
      </c>
      <c r="E94" s="40" t="e">
        <f>VLOOKUP(C94,'UFS Aktuális árlista'!$A$7:$E$193,5,0)</f>
        <v>#N/A</v>
      </c>
      <c r="F94" s="34"/>
      <c r="G94" s="35"/>
      <c r="H94"/>
      <c r="I94" s="36"/>
      <c r="J94"/>
      <c r="K94" s="33" t="e">
        <f>VLOOKUP(C94,'UFS Aktuális árlista'!$A$7:$F$193,6,0)</f>
        <v>#N/A</v>
      </c>
      <c r="L94" s="33" t="e">
        <f>VLOOKUP(C94,'UFS Aktuális árlista'!$A$7:$G$193,7,0)</f>
        <v>#N/A</v>
      </c>
      <c r="M94" s="43" t="e">
        <f t="shared" si="2"/>
        <v>#N/A</v>
      </c>
      <c r="N94" s="43" t="e">
        <f t="shared" si="3"/>
        <v>#N/A</v>
      </c>
    </row>
    <row r="95" spans="3:14">
      <c r="C95" s="34"/>
      <c r="D95" s="40" t="e">
        <f>VLOOKUP(C95,'UFS Aktuális árlista'!$A$7:$E$193,3,0)</f>
        <v>#N/A</v>
      </c>
      <c r="E95" s="40" t="e">
        <f>VLOOKUP(C95,'UFS Aktuális árlista'!$A$7:$E$193,5,0)</f>
        <v>#N/A</v>
      </c>
      <c r="F95" s="34"/>
      <c r="G95" s="35"/>
      <c r="H95"/>
      <c r="I95" s="36"/>
      <c r="J95"/>
      <c r="K95" s="33" t="e">
        <f>VLOOKUP(C95,'UFS Aktuális árlista'!$A$7:$F$193,6,0)</f>
        <v>#N/A</v>
      </c>
      <c r="L95" s="33" t="e">
        <f>VLOOKUP(C95,'UFS Aktuális árlista'!$A$7:$G$193,7,0)</f>
        <v>#N/A</v>
      </c>
      <c r="M95" s="43" t="e">
        <f t="shared" si="2"/>
        <v>#N/A</v>
      </c>
      <c r="N95" s="43" t="e">
        <f t="shared" si="3"/>
        <v>#N/A</v>
      </c>
    </row>
    <row r="96" spans="3:14">
      <c r="C96" s="34"/>
      <c r="D96" s="40" t="e">
        <f>VLOOKUP(C96,'UFS Aktuális árlista'!$A$7:$E$193,3,0)</f>
        <v>#N/A</v>
      </c>
      <c r="E96" s="40" t="e">
        <f>VLOOKUP(C96,'UFS Aktuális árlista'!$A$7:$E$193,5,0)</f>
        <v>#N/A</v>
      </c>
      <c r="F96" s="34"/>
      <c r="G96" s="35"/>
      <c r="H96"/>
      <c r="I96" s="36"/>
      <c r="J96"/>
      <c r="K96" s="33" t="e">
        <f>VLOOKUP(C96,'UFS Aktuális árlista'!$A$7:$F$193,6,0)</f>
        <v>#N/A</v>
      </c>
      <c r="L96" s="33" t="e">
        <f>VLOOKUP(C96,'UFS Aktuális árlista'!$A$7:$G$193,7,0)</f>
        <v>#N/A</v>
      </c>
      <c r="M96" s="43" t="e">
        <f t="shared" si="2"/>
        <v>#N/A</v>
      </c>
      <c r="N96" s="43" t="e">
        <f t="shared" si="3"/>
        <v>#N/A</v>
      </c>
    </row>
    <row r="97" spans="3:14">
      <c r="C97" s="34"/>
      <c r="D97" s="40" t="e">
        <f>VLOOKUP(C97,'UFS Aktuális árlista'!$A$7:$E$193,3,0)</f>
        <v>#N/A</v>
      </c>
      <c r="E97" s="40" t="e">
        <f>VLOOKUP(C97,'UFS Aktuális árlista'!$A$7:$E$193,5,0)</f>
        <v>#N/A</v>
      </c>
      <c r="F97" s="34"/>
      <c r="G97" s="35"/>
      <c r="H97"/>
      <c r="I97" s="36"/>
      <c r="J97"/>
      <c r="K97" s="33" t="e">
        <f>VLOOKUP(C97,'UFS Aktuális árlista'!$A$7:$F$193,6,0)</f>
        <v>#N/A</v>
      </c>
      <c r="L97" s="33" t="e">
        <f>VLOOKUP(C97,'UFS Aktuális árlista'!$A$7:$G$193,7,0)</f>
        <v>#N/A</v>
      </c>
      <c r="M97" s="43" t="e">
        <f t="shared" si="2"/>
        <v>#N/A</v>
      </c>
      <c r="N97" s="43" t="e">
        <f t="shared" si="3"/>
        <v>#N/A</v>
      </c>
    </row>
    <row r="98" spans="3:14">
      <c r="C98" s="34"/>
      <c r="D98" s="40" t="e">
        <f>VLOOKUP(C98,'UFS Aktuális árlista'!$A$7:$E$193,3,0)</f>
        <v>#N/A</v>
      </c>
      <c r="E98" s="40" t="e">
        <f>VLOOKUP(C98,'UFS Aktuális árlista'!$A$7:$E$193,5,0)</f>
        <v>#N/A</v>
      </c>
      <c r="F98" s="34"/>
      <c r="G98" s="35"/>
      <c r="H98"/>
      <c r="I98" s="36"/>
      <c r="J98"/>
      <c r="K98" s="33" t="e">
        <f>VLOOKUP(C98,'UFS Aktuális árlista'!$A$7:$F$193,6,0)</f>
        <v>#N/A</v>
      </c>
      <c r="L98" s="33" t="e">
        <f>VLOOKUP(C98,'UFS Aktuális árlista'!$A$7:$G$193,7,0)</f>
        <v>#N/A</v>
      </c>
      <c r="M98" s="43" t="e">
        <f t="shared" si="2"/>
        <v>#N/A</v>
      </c>
      <c r="N98" s="43" t="e">
        <f t="shared" si="3"/>
        <v>#N/A</v>
      </c>
    </row>
    <row r="99" spans="3:14">
      <c r="C99" s="34"/>
      <c r="D99" s="40" t="e">
        <f>VLOOKUP(C99,'UFS Aktuális árlista'!$A$7:$E$193,3,0)</f>
        <v>#N/A</v>
      </c>
      <c r="E99" s="40" t="e">
        <f>VLOOKUP(C99,'UFS Aktuális árlista'!$A$7:$E$193,5,0)</f>
        <v>#N/A</v>
      </c>
      <c r="F99" s="34"/>
      <c r="G99" s="35"/>
      <c r="H99"/>
      <c r="I99" s="36"/>
      <c r="J99"/>
      <c r="K99" s="33" t="e">
        <f>VLOOKUP(C99,'UFS Aktuális árlista'!$A$7:$F$193,6,0)</f>
        <v>#N/A</v>
      </c>
      <c r="L99" s="33" t="e">
        <f>VLOOKUP(C99,'UFS Aktuális árlista'!$A$7:$G$193,7,0)</f>
        <v>#N/A</v>
      </c>
      <c r="M99" s="43" t="e">
        <f t="shared" si="2"/>
        <v>#N/A</v>
      </c>
      <c r="N99" s="43" t="e">
        <f t="shared" si="3"/>
        <v>#N/A</v>
      </c>
    </row>
    <row r="100" spans="3:14">
      <c r="C100" s="34"/>
      <c r="D100" s="40" t="e">
        <f>VLOOKUP(C100,'UFS Aktuális árlista'!$A$7:$E$193,3,0)</f>
        <v>#N/A</v>
      </c>
      <c r="E100" s="40" t="e">
        <f>VLOOKUP(C100,'UFS Aktuális árlista'!$A$7:$E$193,5,0)</f>
        <v>#N/A</v>
      </c>
      <c r="F100" s="34"/>
      <c r="G100" s="35"/>
      <c r="H100"/>
      <c r="I100" s="36"/>
      <c r="J100"/>
      <c r="K100" s="33" t="e">
        <f>VLOOKUP(C100,'UFS Aktuális árlista'!$A$7:$F$193,6,0)</f>
        <v>#N/A</v>
      </c>
      <c r="L100" s="33" t="e">
        <f>VLOOKUP(C100,'UFS Aktuális árlista'!$A$7:$G$193,7,0)</f>
        <v>#N/A</v>
      </c>
      <c r="M100" s="43" t="e">
        <f t="shared" si="2"/>
        <v>#N/A</v>
      </c>
      <c r="N100" s="43" t="e">
        <f t="shared" si="3"/>
        <v>#N/A</v>
      </c>
    </row>
    <row r="101" spans="3:14">
      <c r="C101" s="34"/>
      <c r="D101" s="40" t="e">
        <f>VLOOKUP(C101,'UFS Aktuális árlista'!$A$7:$E$193,3,0)</f>
        <v>#N/A</v>
      </c>
      <c r="E101" s="40" t="e">
        <f>VLOOKUP(C101,'UFS Aktuális árlista'!$A$7:$E$193,5,0)</f>
        <v>#N/A</v>
      </c>
      <c r="F101" s="34"/>
      <c r="G101" s="35"/>
      <c r="H101"/>
      <c r="I101" s="36"/>
      <c r="J101"/>
      <c r="K101" s="33" t="e">
        <f>VLOOKUP(C101,'UFS Aktuális árlista'!$A$7:$F$193,6,0)</f>
        <v>#N/A</v>
      </c>
      <c r="L101" s="33" t="e">
        <f>VLOOKUP(C101,'UFS Aktuális árlista'!$A$7:$G$193,7,0)</f>
        <v>#N/A</v>
      </c>
      <c r="M101" s="43" t="e">
        <f t="shared" si="2"/>
        <v>#N/A</v>
      </c>
      <c r="N101" s="43" t="e">
        <f t="shared" si="3"/>
        <v>#N/A</v>
      </c>
    </row>
    <row r="102" spans="3:14">
      <c r="C102" s="34"/>
      <c r="D102" s="40" t="e">
        <f>VLOOKUP(C102,'UFS Aktuális árlista'!$A$7:$E$193,3,0)</f>
        <v>#N/A</v>
      </c>
      <c r="E102" s="40" t="e">
        <f>VLOOKUP(C102,'UFS Aktuális árlista'!$A$7:$E$193,5,0)</f>
        <v>#N/A</v>
      </c>
      <c r="F102" s="34"/>
      <c r="G102" s="35"/>
      <c r="H102"/>
      <c r="I102" s="36"/>
      <c r="J102"/>
      <c r="K102" s="33" t="e">
        <f>VLOOKUP(C102,'UFS Aktuális árlista'!$A$7:$F$193,6,0)</f>
        <v>#N/A</v>
      </c>
      <c r="L102" s="33" t="e">
        <f>VLOOKUP(C102,'UFS Aktuális árlista'!$A$7:$G$193,7,0)</f>
        <v>#N/A</v>
      </c>
      <c r="M102" s="43" t="e">
        <f t="shared" si="2"/>
        <v>#N/A</v>
      </c>
      <c r="N102" s="43" t="e">
        <f t="shared" si="3"/>
        <v>#N/A</v>
      </c>
    </row>
    <row r="103" spans="3:14">
      <c r="C103" s="34"/>
      <c r="D103" s="40" t="e">
        <f>VLOOKUP(C103,'UFS Aktuális árlista'!$A$7:$E$193,3,0)</f>
        <v>#N/A</v>
      </c>
      <c r="E103" s="40" t="e">
        <f>VLOOKUP(C103,'UFS Aktuális árlista'!$A$7:$E$193,5,0)</f>
        <v>#N/A</v>
      </c>
      <c r="F103" s="34"/>
      <c r="G103" s="35"/>
      <c r="H103"/>
      <c r="I103" s="36"/>
      <c r="J103"/>
      <c r="K103" s="33" t="e">
        <f>VLOOKUP(C103,'UFS Aktuális árlista'!$A$7:$F$193,6,0)</f>
        <v>#N/A</v>
      </c>
      <c r="L103" s="33" t="e">
        <f>VLOOKUP(C103,'UFS Aktuális árlista'!$A$7:$G$193,7,0)</f>
        <v>#N/A</v>
      </c>
      <c r="M103" s="43" t="e">
        <f t="shared" si="2"/>
        <v>#N/A</v>
      </c>
      <c r="N103" s="43" t="e">
        <f t="shared" si="3"/>
        <v>#N/A</v>
      </c>
    </row>
    <row r="104" spans="3:14">
      <c r="C104" s="34"/>
      <c r="D104" s="40" t="e">
        <f>VLOOKUP(C104,'UFS Aktuális árlista'!$A$7:$E$193,3,0)</f>
        <v>#N/A</v>
      </c>
      <c r="E104" s="40" t="e">
        <f>VLOOKUP(C104,'UFS Aktuális árlista'!$A$7:$E$193,5,0)</f>
        <v>#N/A</v>
      </c>
      <c r="F104" s="34"/>
      <c r="G104" s="35"/>
      <c r="H104"/>
      <c r="I104" s="36"/>
      <c r="J104"/>
      <c r="K104" s="33" t="e">
        <f>VLOOKUP(C104,'UFS Aktuális árlista'!$A$7:$F$193,6,0)</f>
        <v>#N/A</v>
      </c>
      <c r="L104" s="33" t="e">
        <f>VLOOKUP(C104,'UFS Aktuális árlista'!$A$7:$G$193,7,0)</f>
        <v>#N/A</v>
      </c>
      <c r="M104" s="43" t="e">
        <f t="shared" si="2"/>
        <v>#N/A</v>
      </c>
      <c r="N104" s="43" t="e">
        <f t="shared" si="3"/>
        <v>#N/A</v>
      </c>
    </row>
    <row r="105" spans="3:14">
      <c r="C105" s="34"/>
      <c r="D105" s="40" t="e">
        <f>VLOOKUP(C105,'UFS Aktuális árlista'!$A$7:$E$193,3,0)</f>
        <v>#N/A</v>
      </c>
      <c r="E105" s="40" t="e">
        <f>VLOOKUP(C105,'UFS Aktuális árlista'!$A$7:$E$193,5,0)</f>
        <v>#N/A</v>
      </c>
      <c r="F105" s="34"/>
      <c r="G105" s="35"/>
      <c r="H105"/>
      <c r="I105" s="36"/>
      <c r="J105"/>
      <c r="K105" s="33" t="e">
        <f>VLOOKUP(C105,'UFS Aktuális árlista'!$A$7:$F$193,6,0)</f>
        <v>#N/A</v>
      </c>
      <c r="L105" s="33" t="e">
        <f>VLOOKUP(C105,'UFS Aktuális árlista'!$A$7:$G$193,7,0)</f>
        <v>#N/A</v>
      </c>
      <c r="M105" s="43" t="e">
        <f t="shared" si="2"/>
        <v>#N/A</v>
      </c>
      <c r="N105" s="43" t="e">
        <f t="shared" si="3"/>
        <v>#N/A</v>
      </c>
    </row>
    <row r="106" spans="3:14">
      <c r="C106" s="34"/>
      <c r="D106" s="40" t="e">
        <f>VLOOKUP(C106,'UFS Aktuális árlista'!$A$7:$E$193,3,0)</f>
        <v>#N/A</v>
      </c>
      <c r="E106" s="40" t="e">
        <f>VLOOKUP(C106,'UFS Aktuális árlista'!$A$7:$E$193,5,0)</f>
        <v>#N/A</v>
      </c>
      <c r="F106" s="34"/>
      <c r="G106" s="35"/>
      <c r="H106"/>
      <c r="I106" s="36"/>
      <c r="J106"/>
      <c r="K106" s="33" t="e">
        <f>VLOOKUP(C106,'UFS Aktuális árlista'!$A$7:$F$193,6,0)</f>
        <v>#N/A</v>
      </c>
      <c r="L106" s="33" t="e">
        <f>VLOOKUP(C106,'UFS Aktuális árlista'!$A$7:$G$193,7,0)</f>
        <v>#N/A</v>
      </c>
      <c r="M106" s="43" t="e">
        <f t="shared" si="2"/>
        <v>#N/A</v>
      </c>
      <c r="N106" s="43" t="e">
        <f t="shared" si="3"/>
        <v>#N/A</v>
      </c>
    </row>
    <row r="107" spans="3:14">
      <c r="C107" s="34"/>
      <c r="D107" s="40" t="e">
        <f>VLOOKUP(C107,'UFS Aktuális árlista'!$A$7:$E$193,3,0)</f>
        <v>#N/A</v>
      </c>
      <c r="E107" s="40" t="e">
        <f>VLOOKUP(C107,'UFS Aktuális árlista'!$A$7:$E$193,5,0)</f>
        <v>#N/A</v>
      </c>
      <c r="F107" s="34"/>
      <c r="G107" s="35"/>
      <c r="H107"/>
      <c r="I107" s="36"/>
      <c r="J107"/>
      <c r="K107" s="33" t="e">
        <f>VLOOKUP(C107,'UFS Aktuális árlista'!$A$7:$F$193,6,0)</f>
        <v>#N/A</v>
      </c>
      <c r="L107" s="33" t="e">
        <f>VLOOKUP(C107,'UFS Aktuális árlista'!$A$7:$G$193,7,0)</f>
        <v>#N/A</v>
      </c>
      <c r="M107" s="43" t="e">
        <f t="shared" si="2"/>
        <v>#N/A</v>
      </c>
      <c r="N107" s="43" t="e">
        <f t="shared" si="3"/>
        <v>#N/A</v>
      </c>
    </row>
    <row r="108" spans="3:14">
      <c r="C108" s="34"/>
      <c r="D108" s="40" t="e">
        <f>VLOOKUP(C108,'UFS Aktuális árlista'!$A$7:$E$193,3,0)</f>
        <v>#N/A</v>
      </c>
      <c r="E108" s="40" t="e">
        <f>VLOOKUP(C108,'UFS Aktuális árlista'!$A$7:$E$193,5,0)</f>
        <v>#N/A</v>
      </c>
      <c r="F108" s="34"/>
      <c r="G108" s="35"/>
      <c r="H108"/>
      <c r="I108" s="36"/>
      <c r="J108"/>
      <c r="K108" s="33" t="e">
        <f>VLOOKUP(C108,'UFS Aktuális árlista'!$A$7:$F$193,6,0)</f>
        <v>#N/A</v>
      </c>
      <c r="L108" s="33" t="e">
        <f>VLOOKUP(C108,'UFS Aktuális árlista'!$A$7:$G$193,7,0)</f>
        <v>#N/A</v>
      </c>
      <c r="M108" s="43" t="e">
        <f t="shared" si="2"/>
        <v>#N/A</v>
      </c>
      <c r="N108" s="43" t="e">
        <f t="shared" si="3"/>
        <v>#N/A</v>
      </c>
    </row>
    <row r="109" spans="3:14">
      <c r="C109" s="34"/>
      <c r="D109" s="40" t="e">
        <f>VLOOKUP(C109,'UFS Aktuális árlista'!$A$7:$E$193,3,0)</f>
        <v>#N/A</v>
      </c>
      <c r="E109" s="40" t="e">
        <f>VLOOKUP(C109,'UFS Aktuális árlista'!$A$7:$E$193,5,0)</f>
        <v>#N/A</v>
      </c>
      <c r="F109" s="34"/>
      <c r="G109" s="35"/>
      <c r="H109"/>
      <c r="I109" s="36"/>
      <c r="J109"/>
      <c r="K109" s="33" t="e">
        <f>VLOOKUP(C109,'UFS Aktuális árlista'!$A$7:$F$193,6,0)</f>
        <v>#N/A</v>
      </c>
      <c r="L109" s="33" t="e">
        <f>VLOOKUP(C109,'UFS Aktuális árlista'!$A$7:$G$193,7,0)</f>
        <v>#N/A</v>
      </c>
      <c r="M109" s="43" t="e">
        <f t="shared" si="2"/>
        <v>#N/A</v>
      </c>
      <c r="N109" s="43" t="e">
        <f t="shared" si="3"/>
        <v>#N/A</v>
      </c>
    </row>
    <row r="110" spans="3:14">
      <c r="C110" s="34"/>
      <c r="D110" s="40" t="e">
        <f>VLOOKUP(C110,'UFS Aktuális árlista'!$A$7:$E$193,3,0)</f>
        <v>#N/A</v>
      </c>
      <c r="E110" s="40" t="e">
        <f>VLOOKUP(C110,'UFS Aktuális árlista'!$A$7:$E$193,5,0)</f>
        <v>#N/A</v>
      </c>
      <c r="F110" s="34"/>
      <c r="G110" s="35"/>
      <c r="H110"/>
      <c r="I110" s="36"/>
      <c r="J110"/>
      <c r="K110" s="33" t="e">
        <f>VLOOKUP(C110,'UFS Aktuális árlista'!$A$7:$F$193,6,0)</f>
        <v>#N/A</v>
      </c>
      <c r="L110" s="33" t="e">
        <f>VLOOKUP(C110,'UFS Aktuális árlista'!$A$7:$G$193,7,0)</f>
        <v>#N/A</v>
      </c>
      <c r="M110" s="43" t="e">
        <f t="shared" si="2"/>
        <v>#N/A</v>
      </c>
      <c r="N110" s="43" t="e">
        <f t="shared" si="3"/>
        <v>#N/A</v>
      </c>
    </row>
    <row r="111" spans="3:14">
      <c r="C111" s="34"/>
      <c r="D111" s="40" t="e">
        <f>VLOOKUP(C111,'UFS Aktuális árlista'!$A$7:$E$193,3,0)</f>
        <v>#N/A</v>
      </c>
      <c r="E111" s="40" t="e">
        <f>VLOOKUP(C111,'UFS Aktuális árlista'!$A$7:$E$193,5,0)</f>
        <v>#N/A</v>
      </c>
      <c r="F111" s="34"/>
      <c r="G111" s="35"/>
      <c r="H111"/>
      <c r="I111" s="36"/>
      <c r="J111"/>
      <c r="K111" s="33" t="e">
        <f>VLOOKUP(C111,'UFS Aktuális árlista'!$A$7:$F$193,6,0)</f>
        <v>#N/A</v>
      </c>
      <c r="L111" s="33" t="e">
        <f>VLOOKUP(C111,'UFS Aktuális árlista'!$A$7:$G$193,7,0)</f>
        <v>#N/A</v>
      </c>
      <c r="M111" s="43" t="e">
        <f t="shared" si="2"/>
        <v>#N/A</v>
      </c>
      <c r="N111" s="43" t="e">
        <f t="shared" si="3"/>
        <v>#N/A</v>
      </c>
    </row>
    <row r="112" spans="3:14">
      <c r="C112" s="34"/>
      <c r="D112" s="40" t="e">
        <f>VLOOKUP(C112,'UFS Aktuális árlista'!$A$7:$E$193,3,0)</f>
        <v>#N/A</v>
      </c>
      <c r="E112" s="40" t="e">
        <f>VLOOKUP(C112,'UFS Aktuális árlista'!$A$7:$E$193,5,0)</f>
        <v>#N/A</v>
      </c>
      <c r="F112" s="34"/>
      <c r="G112" s="35"/>
      <c r="H112"/>
      <c r="I112" s="36"/>
      <c r="J112"/>
      <c r="K112" s="33" t="e">
        <f>VLOOKUP(C112,'UFS Aktuális árlista'!$A$7:$F$193,6,0)</f>
        <v>#N/A</v>
      </c>
      <c r="L112" s="33" t="e">
        <f>VLOOKUP(C112,'UFS Aktuális árlista'!$A$7:$G$193,7,0)</f>
        <v>#N/A</v>
      </c>
      <c r="M112" s="43" t="e">
        <f t="shared" si="2"/>
        <v>#N/A</v>
      </c>
      <c r="N112" s="43" t="e">
        <f t="shared" si="3"/>
        <v>#N/A</v>
      </c>
    </row>
    <row r="113" spans="3:14">
      <c r="C113" s="34"/>
      <c r="D113" s="40" t="e">
        <f>VLOOKUP(C113,'UFS Aktuális árlista'!$A$7:$E$193,3,0)</f>
        <v>#N/A</v>
      </c>
      <c r="E113" s="40" t="e">
        <f>VLOOKUP(C113,'UFS Aktuális árlista'!$A$7:$E$193,5,0)</f>
        <v>#N/A</v>
      </c>
      <c r="F113" s="34"/>
      <c r="G113" s="35"/>
      <c r="H113"/>
      <c r="I113" s="36"/>
      <c r="J113"/>
      <c r="K113" s="33" t="e">
        <f>VLOOKUP(C113,'UFS Aktuális árlista'!$A$7:$F$193,6,0)</f>
        <v>#N/A</v>
      </c>
      <c r="L113" s="33" t="e">
        <f>VLOOKUP(C113,'UFS Aktuális árlista'!$A$7:$G$193,7,0)</f>
        <v>#N/A</v>
      </c>
      <c r="M113" s="43" t="e">
        <f t="shared" si="2"/>
        <v>#N/A</v>
      </c>
      <c r="N113" s="43" t="e">
        <f t="shared" si="3"/>
        <v>#N/A</v>
      </c>
    </row>
    <row r="114" spans="3:14">
      <c r="C114" s="34"/>
      <c r="D114" s="40" t="e">
        <f>VLOOKUP(C114,'UFS Aktuális árlista'!$A$7:$E$193,3,0)</f>
        <v>#N/A</v>
      </c>
      <c r="E114" s="40" t="e">
        <f>VLOOKUP(C114,'UFS Aktuális árlista'!$A$7:$E$193,5,0)</f>
        <v>#N/A</v>
      </c>
      <c r="F114" s="34"/>
      <c r="G114" s="35"/>
      <c r="H114"/>
      <c r="I114" s="36"/>
      <c r="J114"/>
      <c r="K114" s="33" t="e">
        <f>VLOOKUP(C114,'UFS Aktuális árlista'!$A$7:$F$193,6,0)</f>
        <v>#N/A</v>
      </c>
      <c r="L114" s="33" t="e">
        <f>VLOOKUP(C114,'UFS Aktuális árlista'!$A$7:$G$193,7,0)</f>
        <v>#N/A</v>
      </c>
      <c r="M114" s="43" t="e">
        <f t="shared" si="2"/>
        <v>#N/A</v>
      </c>
      <c r="N114" s="43" t="e">
        <f t="shared" si="3"/>
        <v>#N/A</v>
      </c>
    </row>
    <row r="115" spans="3:14">
      <c r="C115" s="34"/>
      <c r="D115" s="40" t="e">
        <f>VLOOKUP(C115,'UFS Aktuális árlista'!$A$7:$E$193,3,0)</f>
        <v>#N/A</v>
      </c>
      <c r="E115" s="40" t="e">
        <f>VLOOKUP(C115,'UFS Aktuális árlista'!$A$7:$E$193,5,0)</f>
        <v>#N/A</v>
      </c>
      <c r="F115" s="34"/>
      <c r="G115" s="35"/>
      <c r="H115"/>
      <c r="I115" s="36"/>
      <c r="J115"/>
      <c r="K115" s="33" t="e">
        <f>VLOOKUP(C115,'UFS Aktuális árlista'!$A$7:$F$193,6,0)</f>
        <v>#N/A</v>
      </c>
      <c r="L115" s="33" t="e">
        <f>VLOOKUP(C115,'UFS Aktuális árlista'!$A$7:$G$193,7,0)</f>
        <v>#N/A</v>
      </c>
      <c r="M115" s="43" t="e">
        <f t="shared" si="2"/>
        <v>#N/A</v>
      </c>
      <c r="N115" s="43" t="e">
        <f t="shared" si="3"/>
        <v>#N/A</v>
      </c>
    </row>
    <row r="116" spans="3:14">
      <c r="C116" s="34"/>
      <c r="D116" s="40" t="e">
        <f>VLOOKUP(C116,'UFS Aktuális árlista'!$A$7:$E$193,3,0)</f>
        <v>#N/A</v>
      </c>
      <c r="E116" s="40" t="e">
        <f>VLOOKUP(C116,'UFS Aktuális árlista'!$A$7:$E$193,5,0)</f>
        <v>#N/A</v>
      </c>
      <c r="F116" s="34"/>
      <c r="G116" s="35"/>
      <c r="H116"/>
      <c r="I116" s="36"/>
      <c r="J116"/>
      <c r="K116" s="33" t="e">
        <f>VLOOKUP(C116,'UFS Aktuális árlista'!$A$7:$F$193,6,0)</f>
        <v>#N/A</v>
      </c>
      <c r="L116" s="33" t="e">
        <f>VLOOKUP(C116,'UFS Aktuális árlista'!$A$7:$G$193,7,0)</f>
        <v>#N/A</v>
      </c>
      <c r="M116" s="43" t="e">
        <f t="shared" si="2"/>
        <v>#N/A</v>
      </c>
      <c r="N116" s="43" t="e">
        <f t="shared" si="3"/>
        <v>#N/A</v>
      </c>
    </row>
    <row r="117" spans="3:14">
      <c r="C117" s="34"/>
      <c r="D117" s="40" t="e">
        <f>VLOOKUP(C117,'UFS Aktuális árlista'!$A$7:$E$193,3,0)</f>
        <v>#N/A</v>
      </c>
      <c r="E117" s="40" t="e">
        <f>VLOOKUP(C117,'UFS Aktuális árlista'!$A$7:$E$193,5,0)</f>
        <v>#N/A</v>
      </c>
      <c r="F117" s="34"/>
      <c r="G117" s="35"/>
      <c r="H117"/>
      <c r="I117" s="36"/>
      <c r="J117"/>
      <c r="K117" s="33" t="e">
        <f>VLOOKUP(C117,'UFS Aktuális árlista'!$A$7:$F$193,6,0)</f>
        <v>#N/A</v>
      </c>
      <c r="L117" s="33" t="e">
        <f>VLOOKUP(C117,'UFS Aktuális árlista'!$A$7:$G$193,7,0)</f>
        <v>#N/A</v>
      </c>
      <c r="M117" s="43" t="e">
        <f t="shared" si="2"/>
        <v>#N/A</v>
      </c>
      <c r="N117" s="43" t="e">
        <f t="shared" si="3"/>
        <v>#N/A</v>
      </c>
    </row>
    <row r="118" spans="3:14">
      <c r="C118" s="34"/>
      <c r="D118" s="40" t="e">
        <f>VLOOKUP(C118,'UFS Aktuális árlista'!$A$7:$E$193,3,0)</f>
        <v>#N/A</v>
      </c>
      <c r="E118" s="40" t="e">
        <f>VLOOKUP(C118,'UFS Aktuális árlista'!$A$7:$E$193,5,0)</f>
        <v>#N/A</v>
      </c>
      <c r="F118" s="34"/>
      <c r="G118" s="35"/>
      <c r="H118"/>
      <c r="I118" s="36"/>
      <c r="J118"/>
      <c r="K118" s="33" t="e">
        <f>VLOOKUP(C118,'UFS Aktuális árlista'!$A$7:$F$193,6,0)</f>
        <v>#N/A</v>
      </c>
      <c r="L118" s="33" t="e">
        <f>VLOOKUP(C118,'UFS Aktuális árlista'!$A$7:$G$193,7,0)</f>
        <v>#N/A</v>
      </c>
      <c r="M118" s="43" t="e">
        <f t="shared" si="2"/>
        <v>#N/A</v>
      </c>
      <c r="N118" s="43" t="e">
        <f t="shared" si="3"/>
        <v>#N/A</v>
      </c>
    </row>
    <row r="119" spans="3:14">
      <c r="C119" s="34"/>
      <c r="D119" s="40" t="e">
        <f>VLOOKUP(C119,'UFS Aktuális árlista'!$A$7:$E$193,3,0)</f>
        <v>#N/A</v>
      </c>
      <c r="E119" s="40" t="e">
        <f>VLOOKUP(C119,'UFS Aktuális árlista'!$A$7:$E$193,5,0)</f>
        <v>#N/A</v>
      </c>
      <c r="F119" s="34"/>
      <c r="G119" s="35"/>
      <c r="H119"/>
      <c r="I119" s="36"/>
      <c r="J119"/>
      <c r="K119" s="33" t="e">
        <f>VLOOKUP(C119,'UFS Aktuális árlista'!$A$7:$F$193,6,0)</f>
        <v>#N/A</v>
      </c>
      <c r="L119" s="33" t="e">
        <f>VLOOKUP(C119,'UFS Aktuális árlista'!$A$7:$G$193,7,0)</f>
        <v>#N/A</v>
      </c>
      <c r="M119" s="43" t="e">
        <f t="shared" si="2"/>
        <v>#N/A</v>
      </c>
      <c r="N119" s="43" t="e">
        <f t="shared" si="3"/>
        <v>#N/A</v>
      </c>
    </row>
    <row r="120" spans="3:14">
      <c r="C120" s="34"/>
      <c r="D120" s="40" t="e">
        <f>VLOOKUP(C120,'UFS Aktuális árlista'!$A$7:$E$193,3,0)</f>
        <v>#N/A</v>
      </c>
      <c r="E120" s="40" t="e">
        <f>VLOOKUP(C120,'UFS Aktuális árlista'!$A$7:$E$193,5,0)</f>
        <v>#N/A</v>
      </c>
      <c r="F120" s="34"/>
      <c r="G120" s="35"/>
      <c r="H120"/>
      <c r="I120" s="36"/>
      <c r="J120"/>
      <c r="K120" s="33" t="e">
        <f>VLOOKUP(C120,'UFS Aktuális árlista'!$A$7:$F$193,6,0)</f>
        <v>#N/A</v>
      </c>
      <c r="L120" s="33" t="e">
        <f>VLOOKUP(C120,'UFS Aktuális árlista'!$A$7:$G$193,7,0)</f>
        <v>#N/A</v>
      </c>
      <c r="M120" s="43" t="e">
        <f t="shared" si="2"/>
        <v>#N/A</v>
      </c>
      <c r="N120" s="43" t="e">
        <f t="shared" si="3"/>
        <v>#N/A</v>
      </c>
    </row>
    <row r="121" spans="3:14">
      <c r="C121" s="34"/>
      <c r="D121" s="40" t="e">
        <f>VLOOKUP(C121,'UFS Aktuális árlista'!$A$7:$E$193,3,0)</f>
        <v>#N/A</v>
      </c>
      <c r="E121" s="40" t="e">
        <f>VLOOKUP(C121,'UFS Aktuális árlista'!$A$7:$E$193,5,0)</f>
        <v>#N/A</v>
      </c>
      <c r="F121" s="34"/>
      <c r="G121" s="35"/>
      <c r="H121"/>
      <c r="I121" s="36"/>
      <c r="J121"/>
      <c r="K121" s="33" t="e">
        <f>VLOOKUP(C121,'UFS Aktuális árlista'!$A$7:$F$193,6,0)</f>
        <v>#N/A</v>
      </c>
      <c r="L121" s="33" t="e">
        <f>VLOOKUP(C121,'UFS Aktuális árlista'!$A$7:$G$193,7,0)</f>
        <v>#N/A</v>
      </c>
      <c r="M121" s="43" t="e">
        <f t="shared" si="2"/>
        <v>#N/A</v>
      </c>
      <c r="N121" s="43" t="e">
        <f t="shared" si="3"/>
        <v>#N/A</v>
      </c>
    </row>
    <row r="122" spans="3:14">
      <c r="C122" s="34"/>
      <c r="D122" s="40" t="e">
        <f>VLOOKUP(C122,'UFS Aktuális árlista'!$A$7:$E$193,3,0)</f>
        <v>#N/A</v>
      </c>
      <c r="E122" s="40" t="e">
        <f>VLOOKUP(C122,'UFS Aktuális árlista'!$A$7:$E$193,5,0)</f>
        <v>#N/A</v>
      </c>
      <c r="F122" s="34"/>
      <c r="G122" s="35"/>
      <c r="H122"/>
      <c r="I122" s="36"/>
      <c r="J122"/>
      <c r="K122" s="33" t="e">
        <f>VLOOKUP(C122,'UFS Aktuális árlista'!$A$7:$F$193,6,0)</f>
        <v>#N/A</v>
      </c>
      <c r="L122" s="33" t="e">
        <f>VLOOKUP(C122,'UFS Aktuális árlista'!$A$7:$G$193,7,0)</f>
        <v>#N/A</v>
      </c>
      <c r="M122" s="43" t="e">
        <f t="shared" si="2"/>
        <v>#N/A</v>
      </c>
      <c r="N122" s="43" t="e">
        <f t="shared" si="3"/>
        <v>#N/A</v>
      </c>
    </row>
    <row r="123" spans="3:14">
      <c r="C123" s="34"/>
      <c r="D123" s="40" t="e">
        <f>VLOOKUP(C123,'UFS Aktuális árlista'!$A$7:$E$193,3,0)</f>
        <v>#N/A</v>
      </c>
      <c r="E123" s="40" t="e">
        <f>VLOOKUP(C123,'UFS Aktuális árlista'!$A$7:$E$193,5,0)</f>
        <v>#N/A</v>
      </c>
      <c r="F123" s="34"/>
      <c r="G123" s="35"/>
      <c r="H123"/>
      <c r="I123" s="36"/>
      <c r="J123"/>
      <c r="K123" s="33" t="e">
        <f>VLOOKUP(C123,'UFS Aktuális árlista'!$A$7:$F$193,6,0)</f>
        <v>#N/A</v>
      </c>
      <c r="L123" s="33" t="e">
        <f>VLOOKUP(C123,'UFS Aktuális árlista'!$A$7:$G$193,7,0)</f>
        <v>#N/A</v>
      </c>
      <c r="M123" s="43" t="e">
        <f t="shared" si="2"/>
        <v>#N/A</v>
      </c>
      <c r="N123" s="43" t="e">
        <f t="shared" si="3"/>
        <v>#N/A</v>
      </c>
    </row>
    <row r="124" spans="3:14">
      <c r="C124" s="34"/>
      <c r="D124" s="40" t="e">
        <f>VLOOKUP(C124,'UFS Aktuális árlista'!$A$7:$E$193,3,0)</f>
        <v>#N/A</v>
      </c>
      <c r="E124" s="40" t="e">
        <f>VLOOKUP(C124,'UFS Aktuális árlista'!$A$7:$E$193,5,0)</f>
        <v>#N/A</v>
      </c>
      <c r="F124" s="34"/>
      <c r="G124" s="35"/>
      <c r="H124"/>
      <c r="I124" s="36"/>
      <c r="J124"/>
      <c r="K124" s="33" t="e">
        <f>VLOOKUP(C124,'UFS Aktuális árlista'!$A$7:$F$193,6,0)</f>
        <v>#N/A</v>
      </c>
      <c r="L124" s="33" t="e">
        <f>VLOOKUP(C124,'UFS Aktuális árlista'!$A$7:$G$193,7,0)</f>
        <v>#N/A</v>
      </c>
      <c r="M124" s="43" t="e">
        <f t="shared" si="2"/>
        <v>#N/A</v>
      </c>
      <c r="N124" s="43" t="e">
        <f t="shared" si="3"/>
        <v>#N/A</v>
      </c>
    </row>
    <row r="125" spans="3:14">
      <c r="C125" s="34"/>
      <c r="D125" s="40" t="e">
        <f>VLOOKUP(C125,'UFS Aktuális árlista'!$A$7:$E$193,3,0)</f>
        <v>#N/A</v>
      </c>
      <c r="E125" s="40" t="e">
        <f>VLOOKUP(C125,'UFS Aktuális árlista'!$A$7:$E$193,5,0)</f>
        <v>#N/A</v>
      </c>
      <c r="F125" s="34"/>
      <c r="G125" s="35"/>
      <c r="H125"/>
      <c r="I125" s="36"/>
      <c r="J125"/>
      <c r="K125" s="33" t="e">
        <f>VLOOKUP(C125,'UFS Aktuális árlista'!$A$7:$F$193,6,0)</f>
        <v>#N/A</v>
      </c>
      <c r="L125" s="33" t="e">
        <f>VLOOKUP(C125,'UFS Aktuális árlista'!$A$7:$G$193,7,0)</f>
        <v>#N/A</v>
      </c>
      <c r="M125" s="43" t="e">
        <f t="shared" si="2"/>
        <v>#N/A</v>
      </c>
      <c r="N125" s="43" t="e">
        <f t="shared" si="3"/>
        <v>#N/A</v>
      </c>
    </row>
    <row r="126" spans="3:14">
      <c r="C126" s="34"/>
      <c r="D126" s="40" t="e">
        <f>VLOOKUP(C126,'UFS Aktuális árlista'!$A$7:$E$193,3,0)</f>
        <v>#N/A</v>
      </c>
      <c r="E126" s="40" t="e">
        <f>VLOOKUP(C126,'UFS Aktuális árlista'!$A$7:$E$193,5,0)</f>
        <v>#N/A</v>
      </c>
      <c r="F126" s="34"/>
      <c r="G126" s="35"/>
      <c r="H126"/>
      <c r="I126" s="36"/>
      <c r="J126"/>
      <c r="K126" s="33" t="e">
        <f>VLOOKUP(C126,'UFS Aktuális árlista'!$A$7:$F$193,6,0)</f>
        <v>#N/A</v>
      </c>
      <c r="L126" s="33" t="e">
        <f>VLOOKUP(C126,'UFS Aktuális árlista'!$A$7:$G$193,7,0)</f>
        <v>#N/A</v>
      </c>
      <c r="M126" s="43" t="e">
        <f t="shared" si="2"/>
        <v>#N/A</v>
      </c>
      <c r="N126" s="43" t="e">
        <f t="shared" si="3"/>
        <v>#N/A</v>
      </c>
    </row>
    <row r="127" spans="3:14">
      <c r="C127" s="34"/>
      <c r="D127" s="40" t="e">
        <f>VLOOKUP(C127,'UFS Aktuális árlista'!$A$7:$E$193,3,0)</f>
        <v>#N/A</v>
      </c>
      <c r="E127" s="40" t="e">
        <f>VLOOKUP(C127,'UFS Aktuális árlista'!$A$7:$E$193,5,0)</f>
        <v>#N/A</v>
      </c>
      <c r="F127" s="34"/>
      <c r="G127" s="35"/>
      <c r="H127"/>
      <c r="I127" s="36"/>
      <c r="J127"/>
      <c r="K127" s="33" t="e">
        <f>VLOOKUP(C127,'UFS Aktuális árlista'!$A$7:$F$193,6,0)</f>
        <v>#N/A</v>
      </c>
      <c r="L127" s="33" t="e">
        <f>VLOOKUP(C127,'UFS Aktuális árlista'!$A$7:$G$193,7,0)</f>
        <v>#N/A</v>
      </c>
      <c r="M127" s="43" t="e">
        <f t="shared" si="2"/>
        <v>#N/A</v>
      </c>
      <c r="N127" s="43" t="e">
        <f t="shared" si="3"/>
        <v>#N/A</v>
      </c>
    </row>
    <row r="128" spans="3:14">
      <c r="C128" s="34"/>
      <c r="D128" s="40" t="e">
        <f>VLOOKUP(C128,'UFS Aktuális árlista'!$A$7:$E$193,3,0)</f>
        <v>#N/A</v>
      </c>
      <c r="E128" s="40" t="e">
        <f>VLOOKUP(C128,'UFS Aktuális árlista'!$A$7:$E$193,5,0)</f>
        <v>#N/A</v>
      </c>
      <c r="F128" s="34"/>
      <c r="G128" s="35"/>
      <c r="H128"/>
      <c r="I128" s="36"/>
      <c r="J128"/>
      <c r="K128" s="33" t="e">
        <f>VLOOKUP(C128,'UFS Aktuális árlista'!$A$7:$F$193,6,0)</f>
        <v>#N/A</v>
      </c>
      <c r="L128" s="33" t="e">
        <f>VLOOKUP(C128,'UFS Aktuális árlista'!$A$7:$G$193,7,0)</f>
        <v>#N/A</v>
      </c>
      <c r="M128" s="43" t="e">
        <f t="shared" si="2"/>
        <v>#N/A</v>
      </c>
      <c r="N128" s="43" t="e">
        <f t="shared" si="3"/>
        <v>#N/A</v>
      </c>
    </row>
    <row r="129" spans="3:14">
      <c r="C129" s="34"/>
      <c r="D129" s="40" t="e">
        <f>VLOOKUP(C129,'UFS Aktuális árlista'!$A$7:$E$193,3,0)</f>
        <v>#N/A</v>
      </c>
      <c r="E129" s="40" t="e">
        <f>VLOOKUP(C129,'UFS Aktuális árlista'!$A$7:$E$193,5,0)</f>
        <v>#N/A</v>
      </c>
      <c r="F129" s="34"/>
      <c r="G129" s="35"/>
      <c r="H129"/>
      <c r="I129" s="36"/>
      <c r="J129"/>
      <c r="K129" s="33" t="e">
        <f>VLOOKUP(C129,'UFS Aktuális árlista'!$A$7:$F$193,6,0)</f>
        <v>#N/A</v>
      </c>
      <c r="L129" s="33" t="e">
        <f>VLOOKUP(C129,'UFS Aktuális árlista'!$A$7:$G$193,7,0)</f>
        <v>#N/A</v>
      </c>
      <c r="M129" s="43" t="e">
        <f t="shared" si="2"/>
        <v>#N/A</v>
      </c>
      <c r="N129" s="43" t="e">
        <f t="shared" si="3"/>
        <v>#N/A</v>
      </c>
    </row>
    <row r="130" spans="3:14">
      <c r="C130" s="34"/>
      <c r="D130" s="40" t="e">
        <f>VLOOKUP(C130,'UFS Aktuális árlista'!$A$7:$E$193,3,0)</f>
        <v>#N/A</v>
      </c>
      <c r="E130" s="40" t="e">
        <f>VLOOKUP(C130,'UFS Aktuális árlista'!$A$7:$E$193,5,0)</f>
        <v>#N/A</v>
      </c>
      <c r="F130" s="34"/>
      <c r="G130" s="35"/>
      <c r="H130"/>
      <c r="I130" s="36"/>
      <c r="J130"/>
      <c r="K130" s="33" t="e">
        <f>VLOOKUP(C130,'UFS Aktuális árlista'!$A$7:$F$193,6,0)</f>
        <v>#N/A</v>
      </c>
      <c r="L130" s="33" t="e">
        <f>VLOOKUP(C130,'UFS Aktuális árlista'!$A$7:$G$193,7,0)</f>
        <v>#N/A</v>
      </c>
      <c r="M130" s="43" t="e">
        <f t="shared" si="2"/>
        <v>#N/A</v>
      </c>
      <c r="N130" s="43" t="e">
        <f t="shared" si="3"/>
        <v>#N/A</v>
      </c>
    </row>
    <row r="131" spans="3:14">
      <c r="C131" s="34"/>
      <c r="D131" s="40" t="e">
        <f>VLOOKUP(C131,'UFS Aktuális árlista'!$A$7:$E$193,3,0)</f>
        <v>#N/A</v>
      </c>
      <c r="E131" s="40" t="e">
        <f>VLOOKUP(C131,'UFS Aktuális árlista'!$A$7:$E$193,5,0)</f>
        <v>#N/A</v>
      </c>
      <c r="F131" s="34"/>
      <c r="G131" s="35"/>
      <c r="H131"/>
      <c r="I131" s="36"/>
      <c r="J131"/>
      <c r="K131" s="33" t="e">
        <f>VLOOKUP(C131,'UFS Aktuális árlista'!$A$7:$F$193,6,0)</f>
        <v>#N/A</v>
      </c>
      <c r="L131" s="33" t="e">
        <f>VLOOKUP(C131,'UFS Aktuális árlista'!$A$7:$G$193,7,0)</f>
        <v>#N/A</v>
      </c>
      <c r="M131" s="43" t="e">
        <f t="shared" si="2"/>
        <v>#N/A</v>
      </c>
      <c r="N131" s="43" t="e">
        <f t="shared" si="3"/>
        <v>#N/A</v>
      </c>
    </row>
    <row r="132" spans="3:14">
      <c r="C132" s="34"/>
      <c r="D132" s="40" t="e">
        <f>VLOOKUP(C132,'UFS Aktuális árlista'!$A$7:$E$193,3,0)</f>
        <v>#N/A</v>
      </c>
      <c r="E132" s="40" t="e">
        <f>VLOOKUP(C132,'UFS Aktuális árlista'!$A$7:$E$193,5,0)</f>
        <v>#N/A</v>
      </c>
      <c r="F132" s="34"/>
      <c r="G132" s="35"/>
      <c r="H132"/>
      <c r="I132" s="36"/>
      <c r="J132"/>
      <c r="K132" s="33" t="e">
        <f>VLOOKUP(C132,'UFS Aktuális árlista'!$A$7:$F$193,6,0)</f>
        <v>#N/A</v>
      </c>
      <c r="L132" s="33" t="e">
        <f>VLOOKUP(C132,'UFS Aktuális árlista'!$A$7:$G$193,7,0)</f>
        <v>#N/A</v>
      </c>
      <c r="M132" s="43" t="e">
        <f t="shared" si="2"/>
        <v>#N/A</v>
      </c>
      <c r="N132" s="43" t="e">
        <f t="shared" si="3"/>
        <v>#N/A</v>
      </c>
    </row>
    <row r="133" spans="3:14">
      <c r="C133" s="34"/>
      <c r="D133" s="40" t="e">
        <f>VLOOKUP(C133,'UFS Aktuális árlista'!$A$7:$E$193,3,0)</f>
        <v>#N/A</v>
      </c>
      <c r="E133" s="40" t="e">
        <f>VLOOKUP(C133,'UFS Aktuális árlista'!$A$7:$E$193,5,0)</f>
        <v>#N/A</v>
      </c>
      <c r="F133" s="34"/>
      <c r="G133" s="35"/>
      <c r="H133"/>
      <c r="I133" s="36"/>
      <c r="J133"/>
      <c r="K133" s="33" t="e">
        <f>VLOOKUP(C133,'UFS Aktuális árlista'!$A$7:$F$193,6,0)</f>
        <v>#N/A</v>
      </c>
      <c r="L133" s="33" t="e">
        <f>VLOOKUP(C133,'UFS Aktuális árlista'!$A$7:$G$193,7,0)</f>
        <v>#N/A</v>
      </c>
      <c r="M133" s="43" t="e">
        <f t="shared" si="2"/>
        <v>#N/A</v>
      </c>
      <c r="N133" s="43" t="e">
        <f t="shared" si="3"/>
        <v>#N/A</v>
      </c>
    </row>
    <row r="134" spans="3:14">
      <c r="C134" s="34"/>
      <c r="D134" s="40" t="e">
        <f>VLOOKUP(C134,'UFS Aktuális árlista'!$A$7:$E$193,3,0)</f>
        <v>#N/A</v>
      </c>
      <c r="E134" s="40" t="e">
        <f>VLOOKUP(C134,'UFS Aktuális árlista'!$A$7:$E$193,5,0)</f>
        <v>#N/A</v>
      </c>
      <c r="F134" s="34"/>
      <c r="G134" s="35"/>
      <c r="H134"/>
      <c r="I134" s="36"/>
      <c r="J134"/>
      <c r="K134" s="33" t="e">
        <f>VLOOKUP(C134,'UFS Aktuális árlista'!$A$7:$F$193,6,0)</f>
        <v>#N/A</v>
      </c>
      <c r="L134" s="33" t="e">
        <f>VLOOKUP(C134,'UFS Aktuális árlista'!$A$7:$G$193,7,0)</f>
        <v>#N/A</v>
      </c>
      <c r="M134" s="43" t="e">
        <f t="shared" si="2"/>
        <v>#N/A</v>
      </c>
      <c r="N134" s="43" t="e">
        <f t="shared" si="3"/>
        <v>#N/A</v>
      </c>
    </row>
    <row r="135" spans="3:14">
      <c r="C135" s="34"/>
      <c r="D135" s="40" t="e">
        <f>VLOOKUP(C135,'UFS Aktuális árlista'!$A$7:$E$193,3,0)</f>
        <v>#N/A</v>
      </c>
      <c r="E135" s="40" t="e">
        <f>VLOOKUP(C135,'UFS Aktuális árlista'!$A$7:$E$193,5,0)</f>
        <v>#N/A</v>
      </c>
      <c r="F135" s="34"/>
      <c r="G135" s="35"/>
      <c r="H135"/>
      <c r="I135" s="36"/>
      <c r="J135"/>
      <c r="K135" s="33" t="e">
        <f>VLOOKUP(C135,'UFS Aktuális árlista'!$A$7:$F$193,6,0)</f>
        <v>#N/A</v>
      </c>
      <c r="L135" s="33" t="e">
        <f>VLOOKUP(C135,'UFS Aktuális árlista'!$A$7:$G$193,7,0)</f>
        <v>#N/A</v>
      </c>
      <c r="M135" s="43" t="e">
        <f t="shared" si="2"/>
        <v>#N/A</v>
      </c>
      <c r="N135" s="43" t="e">
        <f t="shared" si="3"/>
        <v>#N/A</v>
      </c>
    </row>
    <row r="136" spans="3:14">
      <c r="C136" s="34"/>
      <c r="D136" s="40" t="e">
        <f>VLOOKUP(C136,'UFS Aktuális árlista'!$A$7:$E$193,3,0)</f>
        <v>#N/A</v>
      </c>
      <c r="E136" s="40" t="e">
        <f>VLOOKUP(C136,'UFS Aktuális árlista'!$A$7:$E$193,5,0)</f>
        <v>#N/A</v>
      </c>
      <c r="F136" s="34"/>
      <c r="G136" s="35"/>
      <c r="H136"/>
      <c r="I136" s="36"/>
      <c r="J136"/>
      <c r="K136" s="33" t="e">
        <f>VLOOKUP(C136,'UFS Aktuális árlista'!$A$7:$F$193,6,0)</f>
        <v>#N/A</v>
      </c>
      <c r="L136" s="33" t="e">
        <f>VLOOKUP(C136,'UFS Aktuális árlista'!$A$7:$G$193,7,0)</f>
        <v>#N/A</v>
      </c>
      <c r="M136" s="43" t="e">
        <f t="shared" si="2"/>
        <v>#N/A</v>
      </c>
      <c r="N136" s="43" t="e">
        <f t="shared" si="3"/>
        <v>#N/A</v>
      </c>
    </row>
    <row r="137" spans="3:14">
      <c r="C137" s="34"/>
      <c r="D137" s="40" t="e">
        <f>VLOOKUP(C137,'UFS Aktuális árlista'!$A$7:$E$193,3,0)</f>
        <v>#N/A</v>
      </c>
      <c r="E137" s="40" t="e">
        <f>VLOOKUP(C137,'UFS Aktuális árlista'!$A$7:$E$193,5,0)</f>
        <v>#N/A</v>
      </c>
      <c r="F137" s="34"/>
      <c r="G137" s="35"/>
      <c r="H137"/>
      <c r="I137" s="36"/>
      <c r="J137"/>
      <c r="K137" s="33" t="e">
        <f>VLOOKUP(C137,'UFS Aktuális árlista'!$A$7:$F$193,6,0)</f>
        <v>#N/A</v>
      </c>
      <c r="L137" s="33" t="e">
        <f>VLOOKUP(C137,'UFS Aktuális árlista'!$A$7:$G$193,7,0)</f>
        <v>#N/A</v>
      </c>
      <c r="M137" s="43" t="e">
        <f t="shared" si="2"/>
        <v>#N/A</v>
      </c>
      <c r="N137" s="43" t="e">
        <f t="shared" si="3"/>
        <v>#N/A</v>
      </c>
    </row>
    <row r="138" spans="3:14">
      <c r="C138" s="34"/>
      <c r="D138" s="40" t="e">
        <f>VLOOKUP(C138,'UFS Aktuális árlista'!$A$7:$E$193,3,0)</f>
        <v>#N/A</v>
      </c>
      <c r="E138" s="40" t="e">
        <f>VLOOKUP(C138,'UFS Aktuális árlista'!$A$7:$E$193,5,0)</f>
        <v>#N/A</v>
      </c>
      <c r="F138" s="34"/>
      <c r="G138" s="35"/>
      <c r="H138"/>
      <c r="I138" s="36"/>
      <c r="J138"/>
      <c r="K138" s="33" t="e">
        <f>VLOOKUP(C138,'UFS Aktuális árlista'!$A$7:$F$193,6,0)</f>
        <v>#N/A</v>
      </c>
      <c r="L138" s="33" t="e">
        <f>VLOOKUP(C138,'UFS Aktuális árlista'!$A$7:$G$193,7,0)</f>
        <v>#N/A</v>
      </c>
      <c r="M138" s="43" t="e">
        <f t="shared" si="2"/>
        <v>#N/A</v>
      </c>
      <c r="N138" s="43" t="e">
        <f t="shared" si="3"/>
        <v>#N/A</v>
      </c>
    </row>
    <row r="139" spans="3:14">
      <c r="C139" s="34"/>
      <c r="D139" s="40" t="e">
        <f>VLOOKUP(C139,'UFS Aktuális árlista'!$A$7:$E$193,3,0)</f>
        <v>#N/A</v>
      </c>
      <c r="E139" s="40" t="e">
        <f>VLOOKUP(C139,'UFS Aktuális árlista'!$A$7:$E$193,5,0)</f>
        <v>#N/A</v>
      </c>
      <c r="F139" s="34"/>
      <c r="G139" s="35"/>
      <c r="H139"/>
      <c r="I139" s="36"/>
      <c r="J139"/>
      <c r="K139" s="33" t="e">
        <f>VLOOKUP(C139,'UFS Aktuális árlista'!$A$7:$F$193,6,0)</f>
        <v>#N/A</v>
      </c>
      <c r="L139" s="33" t="e">
        <f>VLOOKUP(C139,'UFS Aktuális árlista'!$A$7:$G$193,7,0)</f>
        <v>#N/A</v>
      </c>
      <c r="M139" s="43" t="e">
        <f t="shared" si="2"/>
        <v>#N/A</v>
      </c>
      <c r="N139" s="43" t="e">
        <f t="shared" si="3"/>
        <v>#N/A</v>
      </c>
    </row>
    <row r="140" spans="3:14">
      <c r="C140" s="34"/>
      <c r="D140" s="40" t="e">
        <f>VLOOKUP(C140,'UFS Aktuális árlista'!$A$7:$E$193,3,0)</f>
        <v>#N/A</v>
      </c>
      <c r="E140" s="40" t="e">
        <f>VLOOKUP(C140,'UFS Aktuális árlista'!$A$7:$E$193,5,0)</f>
        <v>#N/A</v>
      </c>
      <c r="F140" s="34"/>
      <c r="G140" s="35"/>
      <c r="H140"/>
      <c r="I140" s="36"/>
      <c r="J140"/>
      <c r="K140" s="33" t="e">
        <f>VLOOKUP(C140,'UFS Aktuális árlista'!$A$7:$F$193,6,0)</f>
        <v>#N/A</v>
      </c>
      <c r="L140" s="33" t="e">
        <f>VLOOKUP(C140,'UFS Aktuális árlista'!$A$7:$G$193,7,0)</f>
        <v>#N/A</v>
      </c>
      <c r="M140" s="43" t="e">
        <f t="shared" si="2"/>
        <v>#N/A</v>
      </c>
      <c r="N140" s="43" t="e">
        <f t="shared" si="3"/>
        <v>#N/A</v>
      </c>
    </row>
    <row r="141" spans="3:14">
      <c r="C141" s="34"/>
      <c r="D141" s="40" t="e">
        <f>VLOOKUP(C141,'UFS Aktuális árlista'!$A$7:$E$193,3,0)</f>
        <v>#N/A</v>
      </c>
      <c r="E141" s="40" t="e">
        <f>VLOOKUP(C141,'UFS Aktuális árlista'!$A$7:$E$193,5,0)</f>
        <v>#N/A</v>
      </c>
      <c r="F141" s="34"/>
      <c r="G141" s="35"/>
      <c r="H141"/>
      <c r="I141" s="36"/>
      <c r="J141"/>
      <c r="K141" s="33" t="e">
        <f>VLOOKUP(C141,'UFS Aktuális árlista'!$A$7:$F$193,6,0)</f>
        <v>#N/A</v>
      </c>
      <c r="L141" s="33" t="e">
        <f>VLOOKUP(C141,'UFS Aktuális árlista'!$A$7:$G$193,7,0)</f>
        <v>#N/A</v>
      </c>
      <c r="M141" s="43" t="e">
        <f t="shared" si="2"/>
        <v>#N/A</v>
      </c>
      <c r="N141" s="43" t="e">
        <f t="shared" si="3"/>
        <v>#N/A</v>
      </c>
    </row>
    <row r="142" spans="3:14">
      <c r="C142" s="34"/>
      <c r="D142" s="40" t="e">
        <f>VLOOKUP(C142,'UFS Aktuális árlista'!$A$7:$E$193,3,0)</f>
        <v>#N/A</v>
      </c>
      <c r="E142" s="40" t="e">
        <f>VLOOKUP(C142,'UFS Aktuális árlista'!$A$7:$E$193,5,0)</f>
        <v>#N/A</v>
      </c>
      <c r="F142" s="34"/>
      <c r="G142" s="35"/>
      <c r="H142"/>
      <c r="I142" s="36"/>
      <c r="J142"/>
      <c r="K142" s="33" t="e">
        <f>VLOOKUP(C142,'UFS Aktuális árlista'!$A$7:$F$193,6,0)</f>
        <v>#N/A</v>
      </c>
      <c r="L142" s="33" t="e">
        <f>VLOOKUP(C142,'UFS Aktuális árlista'!$A$7:$G$193,7,0)</f>
        <v>#N/A</v>
      </c>
      <c r="M142" s="43" t="e">
        <f t="shared" si="2"/>
        <v>#N/A</v>
      </c>
      <c r="N142" s="43" t="e">
        <f t="shared" si="3"/>
        <v>#N/A</v>
      </c>
    </row>
    <row r="143" spans="3:14">
      <c r="C143" s="34"/>
      <c r="D143" s="40" t="e">
        <f>VLOOKUP(C143,'UFS Aktuális árlista'!$A$7:$E$193,3,0)</f>
        <v>#N/A</v>
      </c>
      <c r="E143" s="40" t="e">
        <f>VLOOKUP(C143,'UFS Aktuális árlista'!$A$7:$E$193,5,0)</f>
        <v>#N/A</v>
      </c>
      <c r="F143" s="34"/>
      <c r="G143" s="35"/>
      <c r="H143"/>
      <c r="I143" s="36"/>
      <c r="J143"/>
      <c r="K143" s="33" t="e">
        <f>VLOOKUP(C143,'UFS Aktuális árlista'!$A$7:$F$193,6,0)</f>
        <v>#N/A</v>
      </c>
      <c r="L143" s="33" t="e">
        <f>VLOOKUP(C143,'UFS Aktuális árlista'!$A$7:$G$193,7,0)</f>
        <v>#N/A</v>
      </c>
      <c r="M143" s="43" t="e">
        <f t="shared" si="2"/>
        <v>#N/A</v>
      </c>
      <c r="N143" s="43" t="e">
        <f t="shared" si="3"/>
        <v>#N/A</v>
      </c>
    </row>
    <row r="144" spans="3:14">
      <c r="C144" s="34"/>
      <c r="D144" s="40" t="e">
        <f>VLOOKUP(C144,'UFS Aktuális árlista'!$A$7:$E$193,3,0)</f>
        <v>#N/A</v>
      </c>
      <c r="E144" s="40" t="e">
        <f>VLOOKUP(C144,'UFS Aktuális árlista'!$A$7:$E$193,5,0)</f>
        <v>#N/A</v>
      </c>
      <c r="F144" s="34"/>
      <c r="G144" s="35"/>
      <c r="H144"/>
      <c r="I144" s="36"/>
      <c r="J144"/>
      <c r="K144" s="33" t="e">
        <f>VLOOKUP(C144,'UFS Aktuális árlista'!$A$7:$F$193,6,0)</f>
        <v>#N/A</v>
      </c>
      <c r="L144" s="33" t="e">
        <f>VLOOKUP(C144,'UFS Aktuális árlista'!$A$7:$G$193,7,0)</f>
        <v>#N/A</v>
      </c>
      <c r="M144" s="43" t="e">
        <f t="shared" si="2"/>
        <v>#N/A</v>
      </c>
      <c r="N144" s="43" t="e">
        <f t="shared" si="3"/>
        <v>#N/A</v>
      </c>
    </row>
    <row r="145" spans="3:14">
      <c r="C145" s="34"/>
      <c r="D145" s="40" t="e">
        <f>VLOOKUP(C145,'UFS Aktuális árlista'!$A$7:$E$193,3,0)</f>
        <v>#N/A</v>
      </c>
      <c r="E145" s="40" t="e">
        <f>VLOOKUP(C145,'UFS Aktuális árlista'!$A$7:$E$193,5,0)</f>
        <v>#N/A</v>
      </c>
      <c r="F145" s="34"/>
      <c r="G145" s="35"/>
      <c r="H145"/>
      <c r="I145" s="36"/>
      <c r="J145"/>
      <c r="K145" s="33" t="e">
        <f>VLOOKUP(C145,'UFS Aktuális árlista'!$A$7:$F$193,6,0)</f>
        <v>#N/A</v>
      </c>
      <c r="L145" s="33" t="e">
        <f>VLOOKUP(C145,'UFS Aktuális árlista'!$A$7:$G$193,7,0)</f>
        <v>#N/A</v>
      </c>
      <c r="M145" s="43" t="e">
        <f t="shared" si="2"/>
        <v>#N/A</v>
      </c>
      <c r="N145" s="43" t="e">
        <f t="shared" si="3"/>
        <v>#N/A</v>
      </c>
    </row>
    <row r="146" spans="3:14">
      <c r="C146" s="34"/>
      <c r="D146" s="40" t="e">
        <f>VLOOKUP(C146,'UFS Aktuális árlista'!$A$7:$E$193,3,0)</f>
        <v>#N/A</v>
      </c>
      <c r="E146" s="40" t="e">
        <f>VLOOKUP(C146,'UFS Aktuális árlista'!$A$7:$E$193,5,0)</f>
        <v>#N/A</v>
      </c>
      <c r="F146" s="34"/>
      <c r="G146" s="35"/>
      <c r="H146"/>
      <c r="I146" s="36"/>
      <c r="J146"/>
      <c r="K146" s="33" t="e">
        <f>VLOOKUP(C146,'UFS Aktuális árlista'!$A$7:$F$193,6,0)</f>
        <v>#N/A</v>
      </c>
      <c r="L146" s="33" t="e">
        <f>VLOOKUP(C146,'UFS Aktuális árlista'!$A$7:$G$193,7,0)</f>
        <v>#N/A</v>
      </c>
      <c r="M146" s="43" t="e">
        <f t="shared" si="2"/>
        <v>#N/A</v>
      </c>
      <c r="N146" s="43" t="e">
        <f t="shared" si="3"/>
        <v>#N/A</v>
      </c>
    </row>
    <row r="147" spans="3:14">
      <c r="C147" s="34"/>
      <c r="D147" s="40" t="e">
        <f>VLOOKUP(C147,'UFS Aktuális árlista'!$A$7:$E$193,3,0)</f>
        <v>#N/A</v>
      </c>
      <c r="E147" s="40" t="e">
        <f>VLOOKUP(C147,'UFS Aktuális árlista'!$A$7:$E$193,5,0)</f>
        <v>#N/A</v>
      </c>
      <c r="F147" s="34"/>
      <c r="G147" s="35"/>
      <c r="H147"/>
      <c r="I147" s="36"/>
      <c r="J147"/>
      <c r="K147" s="33" t="e">
        <f>VLOOKUP(C147,'UFS Aktuális árlista'!$A$7:$F$193,6,0)</f>
        <v>#N/A</v>
      </c>
      <c r="L147" s="33" t="e">
        <f>VLOOKUP(C147,'UFS Aktuális árlista'!$A$7:$G$193,7,0)</f>
        <v>#N/A</v>
      </c>
      <c r="M147" s="43" t="e">
        <f t="shared" si="2"/>
        <v>#N/A</v>
      </c>
      <c r="N147" s="43" t="e">
        <f t="shared" si="3"/>
        <v>#N/A</v>
      </c>
    </row>
    <row r="148" spans="3:14">
      <c r="C148" s="34"/>
      <c r="D148" s="40" t="e">
        <f>VLOOKUP(C148,'UFS Aktuális árlista'!$A$7:$E$193,3,0)</f>
        <v>#N/A</v>
      </c>
      <c r="E148" s="40" t="e">
        <f>VLOOKUP(C148,'UFS Aktuális árlista'!$A$7:$E$193,5,0)</f>
        <v>#N/A</v>
      </c>
      <c r="F148" s="34"/>
      <c r="G148" s="35"/>
      <c r="H148"/>
      <c r="I148" s="36"/>
      <c r="J148"/>
      <c r="K148" s="33" t="e">
        <f>VLOOKUP(C148,'UFS Aktuális árlista'!$A$7:$F$193,6,0)</f>
        <v>#N/A</v>
      </c>
      <c r="L148" s="33" t="e">
        <f>VLOOKUP(C148,'UFS Aktuális árlista'!$A$7:$G$193,7,0)</f>
        <v>#N/A</v>
      </c>
      <c r="M148" s="43" t="e">
        <f t="shared" si="2"/>
        <v>#N/A</v>
      </c>
      <c r="N148" s="43" t="e">
        <f t="shared" si="3"/>
        <v>#N/A</v>
      </c>
    </row>
    <row r="149" spans="3:14">
      <c r="C149" s="34"/>
      <c r="D149" s="40" t="e">
        <f>VLOOKUP(C149,'UFS Aktuális árlista'!$A$7:$E$193,3,0)</f>
        <v>#N/A</v>
      </c>
      <c r="E149" s="40" t="e">
        <f>VLOOKUP(C149,'UFS Aktuális árlista'!$A$7:$E$193,5,0)</f>
        <v>#N/A</v>
      </c>
      <c r="F149" s="34"/>
      <c r="G149" s="35"/>
      <c r="H149"/>
      <c r="I149" s="36"/>
      <c r="J149"/>
      <c r="K149" s="33" t="e">
        <f>VLOOKUP(C149,'UFS Aktuális árlista'!$A$7:$F$193,6,0)</f>
        <v>#N/A</v>
      </c>
      <c r="L149" s="33" t="e">
        <f>VLOOKUP(C149,'UFS Aktuális árlista'!$A$7:$G$193,7,0)</f>
        <v>#N/A</v>
      </c>
      <c r="M149" s="43" t="e">
        <f t="shared" ref="M149:M212" si="4">K149*(1-I149)</f>
        <v>#N/A</v>
      </c>
      <c r="N149" s="43" t="e">
        <f t="shared" ref="N149:N212" si="5">M149+L149</f>
        <v>#N/A</v>
      </c>
    </row>
    <row r="150" spans="3:14">
      <c r="C150" s="34"/>
      <c r="D150" s="40" t="e">
        <f>VLOOKUP(C150,'UFS Aktuális árlista'!$A$7:$E$193,3,0)</f>
        <v>#N/A</v>
      </c>
      <c r="E150" s="40" t="e">
        <f>VLOOKUP(C150,'UFS Aktuális árlista'!$A$7:$E$193,5,0)</f>
        <v>#N/A</v>
      </c>
      <c r="F150" s="34"/>
      <c r="G150" s="35"/>
      <c r="H150"/>
      <c r="I150" s="36"/>
      <c r="J150"/>
      <c r="K150" s="33" t="e">
        <f>VLOOKUP(C150,'UFS Aktuális árlista'!$A$7:$F$193,6,0)</f>
        <v>#N/A</v>
      </c>
      <c r="L150" s="33" t="e">
        <f>VLOOKUP(C150,'UFS Aktuális árlista'!$A$7:$G$193,7,0)</f>
        <v>#N/A</v>
      </c>
      <c r="M150" s="43" t="e">
        <f t="shared" si="4"/>
        <v>#N/A</v>
      </c>
      <c r="N150" s="43" t="e">
        <f t="shared" si="5"/>
        <v>#N/A</v>
      </c>
    </row>
    <row r="151" spans="3:14">
      <c r="C151" s="34"/>
      <c r="D151" s="40" t="e">
        <f>VLOOKUP(C151,'UFS Aktuális árlista'!$A$7:$E$193,3,0)</f>
        <v>#N/A</v>
      </c>
      <c r="E151" s="40" t="e">
        <f>VLOOKUP(C151,'UFS Aktuális árlista'!$A$7:$E$193,5,0)</f>
        <v>#N/A</v>
      </c>
      <c r="F151" s="34"/>
      <c r="G151" s="35"/>
      <c r="H151"/>
      <c r="I151" s="36"/>
      <c r="J151"/>
      <c r="K151" s="33" t="e">
        <f>VLOOKUP(C151,'UFS Aktuális árlista'!$A$7:$F$193,6,0)</f>
        <v>#N/A</v>
      </c>
      <c r="L151" s="33" t="e">
        <f>VLOOKUP(C151,'UFS Aktuális árlista'!$A$7:$G$193,7,0)</f>
        <v>#N/A</v>
      </c>
      <c r="M151" s="43" t="e">
        <f t="shared" si="4"/>
        <v>#N/A</v>
      </c>
      <c r="N151" s="43" t="e">
        <f t="shared" si="5"/>
        <v>#N/A</v>
      </c>
    </row>
    <row r="152" spans="3:14">
      <c r="C152" s="34"/>
      <c r="D152" s="40" t="e">
        <f>VLOOKUP(C152,'UFS Aktuális árlista'!$A$7:$E$193,3,0)</f>
        <v>#N/A</v>
      </c>
      <c r="E152" s="40" t="e">
        <f>VLOOKUP(C152,'UFS Aktuális árlista'!$A$7:$E$193,5,0)</f>
        <v>#N/A</v>
      </c>
      <c r="F152" s="34"/>
      <c r="G152" s="35"/>
      <c r="H152"/>
      <c r="I152" s="36"/>
      <c r="J152"/>
      <c r="K152" s="33" t="e">
        <f>VLOOKUP(C152,'UFS Aktuális árlista'!$A$7:$F$193,6,0)</f>
        <v>#N/A</v>
      </c>
      <c r="L152" s="33" t="e">
        <f>VLOOKUP(C152,'UFS Aktuális árlista'!$A$7:$G$193,7,0)</f>
        <v>#N/A</v>
      </c>
      <c r="M152" s="43" t="e">
        <f t="shared" si="4"/>
        <v>#N/A</v>
      </c>
      <c r="N152" s="43" t="e">
        <f t="shared" si="5"/>
        <v>#N/A</v>
      </c>
    </row>
    <row r="153" spans="3:14">
      <c r="C153" s="34"/>
      <c r="D153" s="40" t="e">
        <f>VLOOKUP(C153,'UFS Aktuális árlista'!$A$7:$E$193,3,0)</f>
        <v>#N/A</v>
      </c>
      <c r="E153" s="40" t="e">
        <f>VLOOKUP(C153,'UFS Aktuális árlista'!$A$7:$E$193,5,0)</f>
        <v>#N/A</v>
      </c>
      <c r="F153" s="34"/>
      <c r="G153" s="35"/>
      <c r="H153"/>
      <c r="I153" s="36"/>
      <c r="J153"/>
      <c r="K153" s="33" t="e">
        <f>VLOOKUP(C153,'UFS Aktuális árlista'!$A$7:$F$193,6,0)</f>
        <v>#N/A</v>
      </c>
      <c r="L153" s="33" t="e">
        <f>VLOOKUP(C153,'UFS Aktuális árlista'!$A$7:$G$193,7,0)</f>
        <v>#N/A</v>
      </c>
      <c r="M153" s="43" t="e">
        <f t="shared" si="4"/>
        <v>#N/A</v>
      </c>
      <c r="N153" s="43" t="e">
        <f t="shared" si="5"/>
        <v>#N/A</v>
      </c>
    </row>
    <row r="154" spans="3:14">
      <c r="C154" s="34"/>
      <c r="D154" s="40" t="e">
        <f>VLOOKUP(C154,'UFS Aktuális árlista'!$A$7:$E$193,3,0)</f>
        <v>#N/A</v>
      </c>
      <c r="E154" s="40" t="e">
        <f>VLOOKUP(C154,'UFS Aktuális árlista'!$A$7:$E$193,5,0)</f>
        <v>#N/A</v>
      </c>
      <c r="F154" s="34"/>
      <c r="G154" s="35"/>
      <c r="H154"/>
      <c r="I154" s="36"/>
      <c r="J154"/>
      <c r="K154" s="33" t="e">
        <f>VLOOKUP(C154,'UFS Aktuális árlista'!$A$7:$F$193,6,0)</f>
        <v>#N/A</v>
      </c>
      <c r="L154" s="33" t="e">
        <f>VLOOKUP(C154,'UFS Aktuális árlista'!$A$7:$G$193,7,0)</f>
        <v>#N/A</v>
      </c>
      <c r="M154" s="43" t="e">
        <f t="shared" si="4"/>
        <v>#N/A</v>
      </c>
      <c r="N154" s="43" t="e">
        <f t="shared" si="5"/>
        <v>#N/A</v>
      </c>
    </row>
    <row r="155" spans="3:14">
      <c r="C155" s="34"/>
      <c r="D155" s="40" t="e">
        <f>VLOOKUP(C155,'UFS Aktuális árlista'!$A$7:$E$193,3,0)</f>
        <v>#N/A</v>
      </c>
      <c r="E155" s="40" t="e">
        <f>VLOOKUP(C155,'UFS Aktuális árlista'!$A$7:$E$193,5,0)</f>
        <v>#N/A</v>
      </c>
      <c r="F155" s="34"/>
      <c r="G155" s="35"/>
      <c r="H155"/>
      <c r="I155" s="36"/>
      <c r="J155"/>
      <c r="K155" s="33" t="e">
        <f>VLOOKUP(C155,'UFS Aktuális árlista'!$A$7:$F$193,6,0)</f>
        <v>#N/A</v>
      </c>
      <c r="L155" s="33" t="e">
        <f>VLOOKUP(C155,'UFS Aktuális árlista'!$A$7:$G$193,7,0)</f>
        <v>#N/A</v>
      </c>
      <c r="M155" s="43" t="e">
        <f t="shared" si="4"/>
        <v>#N/A</v>
      </c>
      <c r="N155" s="43" t="e">
        <f t="shared" si="5"/>
        <v>#N/A</v>
      </c>
    </row>
    <row r="156" spans="3:14">
      <c r="C156" s="34"/>
      <c r="D156" s="40" t="e">
        <f>VLOOKUP(C156,'UFS Aktuális árlista'!$A$7:$E$193,3,0)</f>
        <v>#N/A</v>
      </c>
      <c r="E156" s="40" t="e">
        <f>VLOOKUP(C156,'UFS Aktuális árlista'!$A$7:$E$193,5,0)</f>
        <v>#N/A</v>
      </c>
      <c r="F156" s="34"/>
      <c r="G156" s="35"/>
      <c r="H156"/>
      <c r="I156" s="36"/>
      <c r="J156"/>
      <c r="K156" s="33" t="e">
        <f>VLOOKUP(C156,'UFS Aktuális árlista'!$A$7:$F$193,6,0)</f>
        <v>#N/A</v>
      </c>
      <c r="L156" s="33" t="e">
        <f>VLOOKUP(C156,'UFS Aktuális árlista'!$A$7:$G$193,7,0)</f>
        <v>#N/A</v>
      </c>
      <c r="M156" s="43" t="e">
        <f t="shared" si="4"/>
        <v>#N/A</v>
      </c>
      <c r="N156" s="43" t="e">
        <f t="shared" si="5"/>
        <v>#N/A</v>
      </c>
    </row>
    <row r="157" spans="3:14">
      <c r="C157" s="34"/>
      <c r="D157" s="40" t="e">
        <f>VLOOKUP(C157,'UFS Aktuális árlista'!$A$7:$E$193,3,0)</f>
        <v>#N/A</v>
      </c>
      <c r="E157" s="40" t="e">
        <f>VLOOKUP(C157,'UFS Aktuális árlista'!$A$7:$E$193,5,0)</f>
        <v>#N/A</v>
      </c>
      <c r="F157" s="34"/>
      <c r="G157" s="35"/>
      <c r="H157"/>
      <c r="I157" s="36"/>
      <c r="J157"/>
      <c r="K157" s="33" t="e">
        <f>VLOOKUP(C157,'UFS Aktuális árlista'!$A$7:$F$193,6,0)</f>
        <v>#N/A</v>
      </c>
      <c r="L157" s="33" t="e">
        <f>VLOOKUP(C157,'UFS Aktuális árlista'!$A$7:$G$193,7,0)</f>
        <v>#N/A</v>
      </c>
      <c r="M157" s="43" t="e">
        <f t="shared" si="4"/>
        <v>#N/A</v>
      </c>
      <c r="N157" s="43" t="e">
        <f t="shared" si="5"/>
        <v>#N/A</v>
      </c>
    </row>
    <row r="158" spans="3:14">
      <c r="C158" s="34"/>
      <c r="D158" s="40" t="e">
        <f>VLOOKUP(C158,'UFS Aktuális árlista'!$A$7:$E$193,3,0)</f>
        <v>#N/A</v>
      </c>
      <c r="E158" s="40" t="e">
        <f>VLOOKUP(C158,'UFS Aktuális árlista'!$A$7:$E$193,5,0)</f>
        <v>#N/A</v>
      </c>
      <c r="F158" s="34"/>
      <c r="G158" s="35"/>
      <c r="H158"/>
      <c r="I158" s="36"/>
      <c r="J158"/>
      <c r="K158" s="33" t="e">
        <f>VLOOKUP(C158,'UFS Aktuális árlista'!$A$7:$F$193,6,0)</f>
        <v>#N/A</v>
      </c>
      <c r="L158" s="33" t="e">
        <f>VLOOKUP(C158,'UFS Aktuális árlista'!$A$7:$G$193,7,0)</f>
        <v>#N/A</v>
      </c>
      <c r="M158" s="43" t="e">
        <f t="shared" si="4"/>
        <v>#N/A</v>
      </c>
      <c r="N158" s="43" t="e">
        <f t="shared" si="5"/>
        <v>#N/A</v>
      </c>
    </row>
    <row r="159" spans="3:14">
      <c r="C159" s="34"/>
      <c r="D159" s="40" t="e">
        <f>VLOOKUP(C159,'UFS Aktuális árlista'!$A$7:$E$193,3,0)</f>
        <v>#N/A</v>
      </c>
      <c r="E159" s="40" t="e">
        <f>VLOOKUP(C159,'UFS Aktuális árlista'!$A$7:$E$193,5,0)</f>
        <v>#N/A</v>
      </c>
      <c r="F159" s="34"/>
      <c r="G159" s="35"/>
      <c r="H159"/>
      <c r="I159" s="36"/>
      <c r="J159"/>
      <c r="K159" s="33" t="e">
        <f>VLOOKUP(C159,'UFS Aktuális árlista'!$A$7:$F$193,6,0)</f>
        <v>#N/A</v>
      </c>
      <c r="L159" s="33" t="e">
        <f>VLOOKUP(C159,'UFS Aktuális árlista'!$A$7:$G$193,7,0)</f>
        <v>#N/A</v>
      </c>
      <c r="M159" s="43" t="e">
        <f t="shared" si="4"/>
        <v>#N/A</v>
      </c>
      <c r="N159" s="43" t="e">
        <f t="shared" si="5"/>
        <v>#N/A</v>
      </c>
    </row>
    <row r="160" spans="3:14">
      <c r="C160" s="34"/>
      <c r="D160" s="40" t="e">
        <f>VLOOKUP(C160,'UFS Aktuális árlista'!$A$7:$E$193,3,0)</f>
        <v>#N/A</v>
      </c>
      <c r="E160" s="40" t="e">
        <f>VLOOKUP(C160,'UFS Aktuális árlista'!$A$7:$E$193,5,0)</f>
        <v>#N/A</v>
      </c>
      <c r="F160" s="34"/>
      <c r="G160" s="35"/>
      <c r="H160"/>
      <c r="I160" s="36"/>
      <c r="J160"/>
      <c r="K160" s="33" t="e">
        <f>VLOOKUP(C160,'UFS Aktuális árlista'!$A$7:$F$193,6,0)</f>
        <v>#N/A</v>
      </c>
      <c r="L160" s="33" t="e">
        <f>VLOOKUP(C160,'UFS Aktuális árlista'!$A$7:$G$193,7,0)</f>
        <v>#N/A</v>
      </c>
      <c r="M160" s="43" t="e">
        <f t="shared" si="4"/>
        <v>#N/A</v>
      </c>
      <c r="N160" s="43" t="e">
        <f t="shared" si="5"/>
        <v>#N/A</v>
      </c>
    </row>
    <row r="161" spans="3:14">
      <c r="C161" s="34"/>
      <c r="D161" s="40" t="e">
        <f>VLOOKUP(C161,'UFS Aktuális árlista'!$A$7:$E$193,3,0)</f>
        <v>#N/A</v>
      </c>
      <c r="E161" s="40" t="e">
        <f>VLOOKUP(C161,'UFS Aktuális árlista'!$A$7:$E$193,5,0)</f>
        <v>#N/A</v>
      </c>
      <c r="F161" s="34"/>
      <c r="G161" s="35"/>
      <c r="H161"/>
      <c r="I161" s="36"/>
      <c r="J161"/>
      <c r="K161" s="33" t="e">
        <f>VLOOKUP(C161,'UFS Aktuális árlista'!$A$7:$F$193,6,0)</f>
        <v>#N/A</v>
      </c>
      <c r="L161" s="33" t="e">
        <f>VLOOKUP(C161,'UFS Aktuális árlista'!$A$7:$G$193,7,0)</f>
        <v>#N/A</v>
      </c>
      <c r="M161" s="43" t="e">
        <f t="shared" si="4"/>
        <v>#N/A</v>
      </c>
      <c r="N161" s="43" t="e">
        <f t="shared" si="5"/>
        <v>#N/A</v>
      </c>
    </row>
    <row r="162" spans="3:14">
      <c r="C162" s="34"/>
      <c r="D162" s="40" t="e">
        <f>VLOOKUP(C162,'UFS Aktuális árlista'!$A$7:$E$193,3,0)</f>
        <v>#N/A</v>
      </c>
      <c r="E162" s="40" t="e">
        <f>VLOOKUP(C162,'UFS Aktuális árlista'!$A$7:$E$193,5,0)</f>
        <v>#N/A</v>
      </c>
      <c r="F162" s="34"/>
      <c r="G162" s="35"/>
      <c r="H162"/>
      <c r="I162" s="36"/>
      <c r="J162"/>
      <c r="K162" s="33" t="e">
        <f>VLOOKUP(C162,'UFS Aktuális árlista'!$A$7:$F$193,6,0)</f>
        <v>#N/A</v>
      </c>
      <c r="L162" s="33" t="e">
        <f>VLOOKUP(C162,'UFS Aktuális árlista'!$A$7:$G$193,7,0)</f>
        <v>#N/A</v>
      </c>
      <c r="M162" s="43" t="e">
        <f t="shared" si="4"/>
        <v>#N/A</v>
      </c>
      <c r="N162" s="43" t="e">
        <f t="shared" si="5"/>
        <v>#N/A</v>
      </c>
    </row>
    <row r="163" spans="3:14">
      <c r="C163" s="34"/>
      <c r="D163" s="40" t="e">
        <f>VLOOKUP(C163,'UFS Aktuális árlista'!$A$7:$E$193,3,0)</f>
        <v>#N/A</v>
      </c>
      <c r="E163" s="40" t="e">
        <f>VLOOKUP(C163,'UFS Aktuális árlista'!$A$7:$E$193,5,0)</f>
        <v>#N/A</v>
      </c>
      <c r="F163" s="34"/>
      <c r="G163" s="35"/>
      <c r="H163"/>
      <c r="I163" s="36"/>
      <c r="J163"/>
      <c r="K163" s="33" t="e">
        <f>VLOOKUP(C163,'UFS Aktuális árlista'!$A$7:$F$193,6,0)</f>
        <v>#N/A</v>
      </c>
      <c r="L163" s="33" t="e">
        <f>VLOOKUP(C163,'UFS Aktuális árlista'!$A$7:$G$193,7,0)</f>
        <v>#N/A</v>
      </c>
      <c r="M163" s="43" t="e">
        <f t="shared" si="4"/>
        <v>#N/A</v>
      </c>
      <c r="N163" s="43" t="e">
        <f t="shared" si="5"/>
        <v>#N/A</v>
      </c>
    </row>
    <row r="164" spans="3:14">
      <c r="C164" s="34"/>
      <c r="D164" s="40" t="e">
        <f>VLOOKUP(C164,'UFS Aktuális árlista'!$A$7:$E$193,3,0)</f>
        <v>#N/A</v>
      </c>
      <c r="E164" s="40" t="e">
        <f>VLOOKUP(C164,'UFS Aktuális árlista'!$A$7:$E$193,5,0)</f>
        <v>#N/A</v>
      </c>
      <c r="F164" s="34"/>
      <c r="G164" s="35"/>
      <c r="H164"/>
      <c r="I164" s="36"/>
      <c r="J164"/>
      <c r="K164" s="33" t="e">
        <f>VLOOKUP(C164,'UFS Aktuális árlista'!$A$7:$F$193,6,0)</f>
        <v>#N/A</v>
      </c>
      <c r="L164" s="33" t="e">
        <f>VLOOKUP(C164,'UFS Aktuális árlista'!$A$7:$G$193,7,0)</f>
        <v>#N/A</v>
      </c>
      <c r="M164" s="43" t="e">
        <f t="shared" si="4"/>
        <v>#N/A</v>
      </c>
      <c r="N164" s="43" t="e">
        <f t="shared" si="5"/>
        <v>#N/A</v>
      </c>
    </row>
    <row r="165" spans="3:14">
      <c r="C165" s="34"/>
      <c r="D165" s="40" t="e">
        <f>VLOOKUP(C165,'UFS Aktuális árlista'!$A$7:$E$193,3,0)</f>
        <v>#N/A</v>
      </c>
      <c r="E165" s="40" t="e">
        <f>VLOOKUP(C165,'UFS Aktuális árlista'!$A$7:$E$193,5,0)</f>
        <v>#N/A</v>
      </c>
      <c r="F165" s="34"/>
      <c r="G165" s="35"/>
      <c r="H165"/>
      <c r="I165" s="36"/>
      <c r="J165"/>
      <c r="K165" s="33" t="e">
        <f>VLOOKUP(C165,'UFS Aktuális árlista'!$A$7:$F$193,6,0)</f>
        <v>#N/A</v>
      </c>
      <c r="L165" s="33" t="e">
        <f>VLOOKUP(C165,'UFS Aktuális árlista'!$A$7:$G$193,7,0)</f>
        <v>#N/A</v>
      </c>
      <c r="M165" s="43" t="e">
        <f t="shared" si="4"/>
        <v>#N/A</v>
      </c>
      <c r="N165" s="43" t="e">
        <f t="shared" si="5"/>
        <v>#N/A</v>
      </c>
    </row>
    <row r="166" spans="3:14">
      <c r="C166" s="34"/>
      <c r="D166" s="40" t="e">
        <f>VLOOKUP(C166,'UFS Aktuális árlista'!$A$7:$E$193,3,0)</f>
        <v>#N/A</v>
      </c>
      <c r="E166" s="40" t="e">
        <f>VLOOKUP(C166,'UFS Aktuális árlista'!$A$7:$E$193,5,0)</f>
        <v>#N/A</v>
      </c>
      <c r="F166" s="34"/>
      <c r="G166" s="35"/>
      <c r="H166"/>
      <c r="I166" s="36"/>
      <c r="J166"/>
      <c r="K166" s="33" t="e">
        <f>VLOOKUP(C166,'UFS Aktuális árlista'!$A$7:$F$193,6,0)</f>
        <v>#N/A</v>
      </c>
      <c r="L166" s="33" t="e">
        <f>VLOOKUP(C166,'UFS Aktuális árlista'!$A$7:$G$193,7,0)</f>
        <v>#N/A</v>
      </c>
      <c r="M166" s="43" t="e">
        <f t="shared" si="4"/>
        <v>#N/A</v>
      </c>
      <c r="N166" s="43" t="e">
        <f t="shared" si="5"/>
        <v>#N/A</v>
      </c>
    </row>
    <row r="167" spans="3:14">
      <c r="C167" s="34"/>
      <c r="D167" s="40" t="e">
        <f>VLOOKUP(C167,'UFS Aktuális árlista'!$A$7:$E$193,3,0)</f>
        <v>#N/A</v>
      </c>
      <c r="E167" s="40" t="e">
        <f>VLOOKUP(C167,'UFS Aktuális árlista'!$A$7:$E$193,5,0)</f>
        <v>#N/A</v>
      </c>
      <c r="F167" s="34"/>
      <c r="G167" s="35"/>
      <c r="H167"/>
      <c r="I167" s="36"/>
      <c r="J167"/>
      <c r="K167" s="33" t="e">
        <f>VLOOKUP(C167,'UFS Aktuális árlista'!$A$7:$F$193,6,0)</f>
        <v>#N/A</v>
      </c>
      <c r="L167" s="33" t="e">
        <f>VLOOKUP(C167,'UFS Aktuális árlista'!$A$7:$G$193,7,0)</f>
        <v>#N/A</v>
      </c>
      <c r="M167" s="43" t="e">
        <f t="shared" si="4"/>
        <v>#N/A</v>
      </c>
      <c r="N167" s="43" t="e">
        <f t="shared" si="5"/>
        <v>#N/A</v>
      </c>
    </row>
    <row r="168" spans="3:14">
      <c r="C168" s="34"/>
      <c r="D168" s="40" t="e">
        <f>VLOOKUP(C168,'UFS Aktuális árlista'!$A$7:$E$193,3,0)</f>
        <v>#N/A</v>
      </c>
      <c r="E168" s="40" t="e">
        <f>VLOOKUP(C168,'UFS Aktuális árlista'!$A$7:$E$193,5,0)</f>
        <v>#N/A</v>
      </c>
      <c r="F168" s="34"/>
      <c r="G168" s="35"/>
      <c r="H168"/>
      <c r="I168" s="36"/>
      <c r="J168"/>
      <c r="K168" s="33" t="e">
        <f>VLOOKUP(C168,'UFS Aktuális árlista'!$A$7:$F$193,6,0)</f>
        <v>#N/A</v>
      </c>
      <c r="L168" s="33" t="e">
        <f>VLOOKUP(C168,'UFS Aktuális árlista'!$A$7:$G$193,7,0)</f>
        <v>#N/A</v>
      </c>
      <c r="M168" s="43" t="e">
        <f t="shared" si="4"/>
        <v>#N/A</v>
      </c>
      <c r="N168" s="43" t="e">
        <f t="shared" si="5"/>
        <v>#N/A</v>
      </c>
    </row>
    <row r="169" spans="3:14">
      <c r="C169" s="34"/>
      <c r="D169" s="40" t="e">
        <f>VLOOKUP(C169,'UFS Aktuális árlista'!$A$7:$E$193,3,0)</f>
        <v>#N/A</v>
      </c>
      <c r="E169" s="40" t="e">
        <f>VLOOKUP(C169,'UFS Aktuális árlista'!$A$7:$E$193,5,0)</f>
        <v>#N/A</v>
      </c>
      <c r="F169" s="34"/>
      <c r="G169" s="35"/>
      <c r="H169"/>
      <c r="I169" s="36"/>
      <c r="J169"/>
      <c r="K169" s="33" t="e">
        <f>VLOOKUP(C169,'UFS Aktuális árlista'!$A$7:$F$193,6,0)</f>
        <v>#N/A</v>
      </c>
      <c r="L169" s="33" t="e">
        <f>VLOOKUP(C169,'UFS Aktuális árlista'!$A$7:$G$193,7,0)</f>
        <v>#N/A</v>
      </c>
      <c r="M169" s="43" t="e">
        <f t="shared" si="4"/>
        <v>#N/A</v>
      </c>
      <c r="N169" s="43" t="e">
        <f t="shared" si="5"/>
        <v>#N/A</v>
      </c>
    </row>
    <row r="170" spans="3:14">
      <c r="C170" s="34"/>
      <c r="D170" s="40" t="e">
        <f>VLOOKUP(C170,'UFS Aktuális árlista'!$A$7:$E$193,3,0)</f>
        <v>#N/A</v>
      </c>
      <c r="E170" s="40" t="e">
        <f>VLOOKUP(C170,'UFS Aktuális árlista'!$A$7:$E$193,5,0)</f>
        <v>#N/A</v>
      </c>
      <c r="F170" s="34"/>
      <c r="G170" s="35"/>
      <c r="H170"/>
      <c r="I170" s="36"/>
      <c r="J170"/>
      <c r="K170" s="33" t="e">
        <f>VLOOKUP(C170,'UFS Aktuális árlista'!$A$7:$F$193,6,0)</f>
        <v>#N/A</v>
      </c>
      <c r="L170" s="33" t="e">
        <f>VLOOKUP(C170,'UFS Aktuális árlista'!$A$7:$G$193,7,0)</f>
        <v>#N/A</v>
      </c>
      <c r="M170" s="43" t="e">
        <f t="shared" si="4"/>
        <v>#N/A</v>
      </c>
      <c r="N170" s="43" t="e">
        <f t="shared" si="5"/>
        <v>#N/A</v>
      </c>
    </row>
    <row r="171" spans="3:14">
      <c r="C171" s="34"/>
      <c r="D171" s="40" t="e">
        <f>VLOOKUP(C171,'UFS Aktuális árlista'!$A$7:$E$193,3,0)</f>
        <v>#N/A</v>
      </c>
      <c r="E171" s="40" t="e">
        <f>VLOOKUP(C171,'UFS Aktuális árlista'!$A$7:$E$193,5,0)</f>
        <v>#N/A</v>
      </c>
      <c r="F171" s="34"/>
      <c r="G171" s="35"/>
      <c r="H171"/>
      <c r="I171" s="36"/>
      <c r="J171"/>
      <c r="K171" s="33" t="e">
        <f>VLOOKUP(C171,'UFS Aktuális árlista'!$A$7:$F$193,6,0)</f>
        <v>#N/A</v>
      </c>
      <c r="L171" s="33" t="e">
        <f>VLOOKUP(C171,'UFS Aktuális árlista'!$A$7:$G$193,7,0)</f>
        <v>#N/A</v>
      </c>
      <c r="M171" s="43" t="e">
        <f t="shared" si="4"/>
        <v>#N/A</v>
      </c>
      <c r="N171" s="43" t="e">
        <f t="shared" si="5"/>
        <v>#N/A</v>
      </c>
    </row>
    <row r="172" spans="3:14">
      <c r="C172" s="34"/>
      <c r="D172" s="40" t="e">
        <f>VLOOKUP(C172,'UFS Aktuális árlista'!$A$7:$E$193,3,0)</f>
        <v>#N/A</v>
      </c>
      <c r="E172" s="40" t="e">
        <f>VLOOKUP(C172,'UFS Aktuális árlista'!$A$7:$E$193,5,0)</f>
        <v>#N/A</v>
      </c>
      <c r="F172" s="34"/>
      <c r="G172" s="35"/>
      <c r="H172"/>
      <c r="I172" s="36"/>
      <c r="J172"/>
      <c r="K172" s="33" t="e">
        <f>VLOOKUP(C172,'UFS Aktuális árlista'!$A$7:$F$193,6,0)</f>
        <v>#N/A</v>
      </c>
      <c r="L172" s="33" t="e">
        <f>VLOOKUP(C172,'UFS Aktuális árlista'!$A$7:$G$193,7,0)</f>
        <v>#N/A</v>
      </c>
      <c r="M172" s="43" t="e">
        <f t="shared" si="4"/>
        <v>#N/A</v>
      </c>
      <c r="N172" s="43" t="e">
        <f t="shared" si="5"/>
        <v>#N/A</v>
      </c>
    </row>
    <row r="173" spans="3:14">
      <c r="C173" s="34"/>
      <c r="D173" s="40" t="e">
        <f>VLOOKUP(C173,'UFS Aktuális árlista'!$A$7:$E$193,3,0)</f>
        <v>#N/A</v>
      </c>
      <c r="E173" s="40" t="e">
        <f>VLOOKUP(C173,'UFS Aktuális árlista'!$A$7:$E$193,5,0)</f>
        <v>#N/A</v>
      </c>
      <c r="F173" s="34"/>
      <c r="G173" s="35"/>
      <c r="H173"/>
      <c r="I173" s="36"/>
      <c r="J173"/>
      <c r="K173" s="33" t="e">
        <f>VLOOKUP(C173,'UFS Aktuális árlista'!$A$7:$F$193,6,0)</f>
        <v>#N/A</v>
      </c>
      <c r="L173" s="33" t="e">
        <f>VLOOKUP(C173,'UFS Aktuális árlista'!$A$7:$G$193,7,0)</f>
        <v>#N/A</v>
      </c>
      <c r="M173" s="43" t="e">
        <f t="shared" si="4"/>
        <v>#N/A</v>
      </c>
      <c r="N173" s="43" t="e">
        <f t="shared" si="5"/>
        <v>#N/A</v>
      </c>
    </row>
    <row r="174" spans="3:14">
      <c r="C174" s="34"/>
      <c r="D174" s="40" t="e">
        <f>VLOOKUP(C174,'UFS Aktuális árlista'!$A$7:$E$193,3,0)</f>
        <v>#N/A</v>
      </c>
      <c r="E174" s="40" t="e">
        <f>VLOOKUP(C174,'UFS Aktuális árlista'!$A$7:$E$193,5,0)</f>
        <v>#N/A</v>
      </c>
      <c r="F174" s="34"/>
      <c r="G174" s="35"/>
      <c r="H174"/>
      <c r="I174" s="36"/>
      <c r="J174"/>
      <c r="K174" s="33" t="e">
        <f>VLOOKUP(C174,'UFS Aktuális árlista'!$A$7:$F$193,6,0)</f>
        <v>#N/A</v>
      </c>
      <c r="L174" s="33" t="e">
        <f>VLOOKUP(C174,'UFS Aktuális árlista'!$A$7:$G$193,7,0)</f>
        <v>#N/A</v>
      </c>
      <c r="M174" s="43" t="e">
        <f t="shared" si="4"/>
        <v>#N/A</v>
      </c>
      <c r="N174" s="43" t="e">
        <f t="shared" si="5"/>
        <v>#N/A</v>
      </c>
    </row>
    <row r="175" spans="3:14">
      <c r="C175" s="34"/>
      <c r="D175" s="40" t="e">
        <f>VLOOKUP(C175,'UFS Aktuális árlista'!$A$7:$E$193,3,0)</f>
        <v>#N/A</v>
      </c>
      <c r="E175" s="40" t="e">
        <f>VLOOKUP(C175,'UFS Aktuális árlista'!$A$7:$E$193,5,0)</f>
        <v>#N/A</v>
      </c>
      <c r="F175" s="34"/>
      <c r="G175" s="35"/>
      <c r="H175"/>
      <c r="I175" s="36"/>
      <c r="J175"/>
      <c r="K175" s="33" t="e">
        <f>VLOOKUP(C175,'UFS Aktuális árlista'!$A$7:$F$193,6,0)</f>
        <v>#N/A</v>
      </c>
      <c r="L175" s="33" t="e">
        <f>VLOOKUP(C175,'UFS Aktuális árlista'!$A$7:$G$193,7,0)</f>
        <v>#N/A</v>
      </c>
      <c r="M175" s="43" t="e">
        <f t="shared" si="4"/>
        <v>#N/A</v>
      </c>
      <c r="N175" s="43" t="e">
        <f t="shared" si="5"/>
        <v>#N/A</v>
      </c>
    </row>
    <row r="176" spans="3:14">
      <c r="C176" s="34"/>
      <c r="D176" s="40" t="e">
        <f>VLOOKUP(C176,'UFS Aktuális árlista'!$A$7:$E$193,3,0)</f>
        <v>#N/A</v>
      </c>
      <c r="E176" s="40" t="e">
        <f>VLOOKUP(C176,'UFS Aktuális árlista'!$A$7:$E$193,5,0)</f>
        <v>#N/A</v>
      </c>
      <c r="F176" s="34"/>
      <c r="G176" s="35"/>
      <c r="H176"/>
      <c r="I176" s="36"/>
      <c r="J176"/>
      <c r="K176" s="33" t="e">
        <f>VLOOKUP(C176,'UFS Aktuális árlista'!$A$7:$F$193,6,0)</f>
        <v>#N/A</v>
      </c>
      <c r="L176" s="33" t="e">
        <f>VLOOKUP(C176,'UFS Aktuális árlista'!$A$7:$G$193,7,0)</f>
        <v>#N/A</v>
      </c>
      <c r="M176" s="43" t="e">
        <f t="shared" si="4"/>
        <v>#N/A</v>
      </c>
      <c r="N176" s="43" t="e">
        <f t="shared" si="5"/>
        <v>#N/A</v>
      </c>
    </row>
    <row r="177" spans="3:14">
      <c r="C177" s="34"/>
      <c r="D177" s="40" t="e">
        <f>VLOOKUP(C177,'UFS Aktuális árlista'!$A$7:$E$193,3,0)</f>
        <v>#N/A</v>
      </c>
      <c r="E177" s="40" t="e">
        <f>VLOOKUP(C177,'UFS Aktuális árlista'!$A$7:$E$193,5,0)</f>
        <v>#N/A</v>
      </c>
      <c r="F177" s="34"/>
      <c r="G177" s="35"/>
      <c r="H177"/>
      <c r="I177" s="36"/>
      <c r="J177"/>
      <c r="K177" s="33" t="e">
        <f>VLOOKUP(C177,'UFS Aktuális árlista'!$A$7:$F$193,6,0)</f>
        <v>#N/A</v>
      </c>
      <c r="L177" s="33" t="e">
        <f>VLOOKUP(C177,'UFS Aktuális árlista'!$A$7:$G$193,7,0)</f>
        <v>#N/A</v>
      </c>
      <c r="M177" s="43" t="e">
        <f t="shared" si="4"/>
        <v>#N/A</v>
      </c>
      <c r="N177" s="43" t="e">
        <f t="shared" si="5"/>
        <v>#N/A</v>
      </c>
    </row>
    <row r="178" spans="3:14">
      <c r="C178" s="34"/>
      <c r="D178" s="40" t="e">
        <f>VLOOKUP(C178,'UFS Aktuális árlista'!$A$7:$E$193,3,0)</f>
        <v>#N/A</v>
      </c>
      <c r="E178" s="40" t="e">
        <f>VLOOKUP(C178,'UFS Aktuális árlista'!$A$7:$E$193,5,0)</f>
        <v>#N/A</v>
      </c>
      <c r="F178" s="34"/>
      <c r="G178" s="35"/>
      <c r="H178"/>
      <c r="I178" s="36"/>
      <c r="J178"/>
      <c r="K178" s="33" t="e">
        <f>VLOOKUP(C178,'UFS Aktuális árlista'!$A$7:$F$193,6,0)</f>
        <v>#N/A</v>
      </c>
      <c r="L178" s="33" t="e">
        <f>VLOOKUP(C178,'UFS Aktuális árlista'!$A$7:$G$193,7,0)</f>
        <v>#N/A</v>
      </c>
      <c r="M178" s="43" t="e">
        <f t="shared" si="4"/>
        <v>#N/A</v>
      </c>
      <c r="N178" s="43" t="e">
        <f t="shared" si="5"/>
        <v>#N/A</v>
      </c>
    </row>
    <row r="179" spans="3:14">
      <c r="C179" s="34"/>
      <c r="D179" s="40" t="e">
        <f>VLOOKUP(C179,'UFS Aktuális árlista'!$A$7:$E$193,3,0)</f>
        <v>#N/A</v>
      </c>
      <c r="E179" s="40" t="e">
        <f>VLOOKUP(C179,'UFS Aktuális árlista'!$A$7:$E$193,5,0)</f>
        <v>#N/A</v>
      </c>
      <c r="F179" s="34"/>
      <c r="G179" s="35"/>
      <c r="H179"/>
      <c r="I179" s="36"/>
      <c r="J179"/>
      <c r="K179" s="33" t="e">
        <f>VLOOKUP(C179,'UFS Aktuális árlista'!$A$7:$F$193,6,0)</f>
        <v>#N/A</v>
      </c>
      <c r="L179" s="33" t="e">
        <f>VLOOKUP(C179,'UFS Aktuális árlista'!$A$7:$G$193,7,0)</f>
        <v>#N/A</v>
      </c>
      <c r="M179" s="43" t="e">
        <f t="shared" si="4"/>
        <v>#N/A</v>
      </c>
      <c r="N179" s="43" t="e">
        <f t="shared" si="5"/>
        <v>#N/A</v>
      </c>
    </row>
    <row r="180" spans="3:14">
      <c r="C180" s="34"/>
      <c r="D180" s="40" t="e">
        <f>VLOOKUP(C180,'UFS Aktuális árlista'!$A$7:$E$193,3,0)</f>
        <v>#N/A</v>
      </c>
      <c r="E180" s="40" t="e">
        <f>VLOOKUP(C180,'UFS Aktuális árlista'!$A$7:$E$193,5,0)</f>
        <v>#N/A</v>
      </c>
      <c r="F180" s="34"/>
      <c r="G180" s="35"/>
      <c r="H180"/>
      <c r="I180" s="36"/>
      <c r="J180"/>
      <c r="K180" s="33" t="e">
        <f>VLOOKUP(C180,'UFS Aktuális árlista'!$A$7:$F$193,6,0)</f>
        <v>#N/A</v>
      </c>
      <c r="L180" s="33" t="e">
        <f>VLOOKUP(C180,'UFS Aktuális árlista'!$A$7:$G$193,7,0)</f>
        <v>#N/A</v>
      </c>
      <c r="M180" s="43" t="e">
        <f t="shared" si="4"/>
        <v>#N/A</v>
      </c>
      <c r="N180" s="43" t="e">
        <f t="shared" si="5"/>
        <v>#N/A</v>
      </c>
    </row>
    <row r="181" spans="3:14">
      <c r="C181" s="34"/>
      <c r="D181" s="40" t="e">
        <f>VLOOKUP(C181,'UFS Aktuális árlista'!$A$7:$E$193,3,0)</f>
        <v>#N/A</v>
      </c>
      <c r="E181" s="40" t="e">
        <f>VLOOKUP(C181,'UFS Aktuális árlista'!$A$7:$E$193,5,0)</f>
        <v>#N/A</v>
      </c>
      <c r="F181" s="34"/>
      <c r="G181" s="35"/>
      <c r="H181"/>
      <c r="I181" s="36"/>
      <c r="J181"/>
      <c r="K181" s="33" t="e">
        <f>VLOOKUP(C181,'UFS Aktuális árlista'!$A$7:$F$193,6,0)</f>
        <v>#N/A</v>
      </c>
      <c r="L181" s="33" t="e">
        <f>VLOOKUP(C181,'UFS Aktuális árlista'!$A$7:$G$193,7,0)</f>
        <v>#N/A</v>
      </c>
      <c r="M181" s="43" t="e">
        <f t="shared" si="4"/>
        <v>#N/A</v>
      </c>
      <c r="N181" s="43" t="e">
        <f t="shared" si="5"/>
        <v>#N/A</v>
      </c>
    </row>
    <row r="182" spans="3:14">
      <c r="C182" s="34"/>
      <c r="D182" s="40" t="e">
        <f>VLOOKUP(C182,'UFS Aktuális árlista'!$A$7:$E$193,3,0)</f>
        <v>#N/A</v>
      </c>
      <c r="E182" s="40" t="e">
        <f>VLOOKUP(C182,'UFS Aktuális árlista'!$A$7:$E$193,5,0)</f>
        <v>#N/A</v>
      </c>
      <c r="F182" s="34"/>
      <c r="G182" s="35"/>
      <c r="H182"/>
      <c r="I182" s="36"/>
      <c r="J182"/>
      <c r="K182" s="33" t="e">
        <f>VLOOKUP(C182,'UFS Aktuális árlista'!$A$7:$F$193,6,0)</f>
        <v>#N/A</v>
      </c>
      <c r="L182" s="33" t="e">
        <f>VLOOKUP(C182,'UFS Aktuális árlista'!$A$7:$G$193,7,0)</f>
        <v>#N/A</v>
      </c>
      <c r="M182" s="43" t="e">
        <f t="shared" si="4"/>
        <v>#N/A</v>
      </c>
      <c r="N182" s="43" t="e">
        <f t="shared" si="5"/>
        <v>#N/A</v>
      </c>
    </row>
    <row r="183" spans="3:14">
      <c r="C183" s="34"/>
      <c r="D183" s="40" t="e">
        <f>VLOOKUP(C183,'UFS Aktuális árlista'!$A$7:$E$193,3,0)</f>
        <v>#N/A</v>
      </c>
      <c r="E183" s="40" t="e">
        <f>VLOOKUP(C183,'UFS Aktuális árlista'!$A$7:$E$193,5,0)</f>
        <v>#N/A</v>
      </c>
      <c r="F183" s="34"/>
      <c r="G183" s="35"/>
      <c r="H183"/>
      <c r="I183" s="36"/>
      <c r="J183"/>
      <c r="K183" s="33" t="e">
        <f>VLOOKUP(C183,'UFS Aktuális árlista'!$A$7:$F$193,6,0)</f>
        <v>#N/A</v>
      </c>
      <c r="L183" s="33" t="e">
        <f>VLOOKUP(C183,'UFS Aktuális árlista'!$A$7:$G$193,7,0)</f>
        <v>#N/A</v>
      </c>
      <c r="M183" s="43" t="e">
        <f t="shared" si="4"/>
        <v>#N/A</v>
      </c>
      <c r="N183" s="43" t="e">
        <f t="shared" si="5"/>
        <v>#N/A</v>
      </c>
    </row>
    <row r="184" spans="3:14">
      <c r="C184" s="34"/>
      <c r="D184" s="40" t="e">
        <f>VLOOKUP(C184,'UFS Aktuális árlista'!$A$7:$E$193,3,0)</f>
        <v>#N/A</v>
      </c>
      <c r="E184" s="40" t="e">
        <f>VLOOKUP(C184,'UFS Aktuális árlista'!$A$7:$E$193,5,0)</f>
        <v>#N/A</v>
      </c>
      <c r="F184" s="34"/>
      <c r="G184" s="35"/>
      <c r="H184"/>
      <c r="I184" s="36"/>
      <c r="J184"/>
      <c r="K184" s="33" t="e">
        <f>VLOOKUP(C184,'UFS Aktuális árlista'!$A$7:$F$193,6,0)</f>
        <v>#N/A</v>
      </c>
      <c r="L184" s="33" t="e">
        <f>VLOOKUP(C184,'UFS Aktuális árlista'!$A$7:$G$193,7,0)</f>
        <v>#N/A</v>
      </c>
      <c r="M184" s="43" t="e">
        <f t="shared" si="4"/>
        <v>#N/A</v>
      </c>
      <c r="N184" s="43" t="e">
        <f t="shared" si="5"/>
        <v>#N/A</v>
      </c>
    </row>
    <row r="185" spans="3:14">
      <c r="C185" s="34"/>
      <c r="D185" s="40" t="e">
        <f>VLOOKUP(C185,'UFS Aktuális árlista'!$A$7:$E$193,3,0)</f>
        <v>#N/A</v>
      </c>
      <c r="E185" s="40" t="e">
        <f>VLOOKUP(C185,'UFS Aktuális árlista'!$A$7:$E$193,5,0)</f>
        <v>#N/A</v>
      </c>
      <c r="F185" s="34"/>
      <c r="G185" s="35"/>
      <c r="H185"/>
      <c r="I185" s="36"/>
      <c r="J185"/>
      <c r="K185" s="33" t="e">
        <f>VLOOKUP(C185,'UFS Aktuális árlista'!$A$7:$F$193,6,0)</f>
        <v>#N/A</v>
      </c>
      <c r="L185" s="33" t="e">
        <f>VLOOKUP(C185,'UFS Aktuális árlista'!$A$7:$G$193,7,0)</f>
        <v>#N/A</v>
      </c>
      <c r="M185" s="43" t="e">
        <f t="shared" si="4"/>
        <v>#N/A</v>
      </c>
      <c r="N185" s="43" t="e">
        <f t="shared" si="5"/>
        <v>#N/A</v>
      </c>
    </row>
    <row r="186" spans="3:14">
      <c r="C186" s="34"/>
      <c r="D186" s="40" t="e">
        <f>VLOOKUP(C186,'UFS Aktuális árlista'!$A$7:$E$193,3,0)</f>
        <v>#N/A</v>
      </c>
      <c r="E186" s="40" t="e">
        <f>VLOOKUP(C186,'UFS Aktuális árlista'!$A$7:$E$193,5,0)</f>
        <v>#N/A</v>
      </c>
      <c r="F186" s="34"/>
      <c r="G186" s="35"/>
      <c r="H186"/>
      <c r="I186" s="36"/>
      <c r="J186"/>
      <c r="K186" s="33" t="e">
        <f>VLOOKUP(C186,'UFS Aktuális árlista'!$A$7:$F$193,6,0)</f>
        <v>#N/A</v>
      </c>
      <c r="L186" s="33" t="e">
        <f>VLOOKUP(C186,'UFS Aktuális árlista'!$A$7:$G$193,7,0)</f>
        <v>#N/A</v>
      </c>
      <c r="M186" s="43" t="e">
        <f t="shared" si="4"/>
        <v>#N/A</v>
      </c>
      <c r="N186" s="43" t="e">
        <f t="shared" si="5"/>
        <v>#N/A</v>
      </c>
    </row>
    <row r="187" spans="3:14">
      <c r="C187" s="34"/>
      <c r="D187" s="40" t="e">
        <f>VLOOKUP(C187,'UFS Aktuális árlista'!$A$7:$E$193,3,0)</f>
        <v>#N/A</v>
      </c>
      <c r="E187" s="40" t="e">
        <f>VLOOKUP(C187,'UFS Aktuális árlista'!$A$7:$E$193,5,0)</f>
        <v>#N/A</v>
      </c>
      <c r="F187" s="34"/>
      <c r="G187" s="35"/>
      <c r="H187"/>
      <c r="I187" s="36"/>
      <c r="J187"/>
      <c r="K187" s="33" t="e">
        <f>VLOOKUP(C187,'UFS Aktuális árlista'!$A$7:$F$193,6,0)</f>
        <v>#N/A</v>
      </c>
      <c r="L187" s="33" t="e">
        <f>VLOOKUP(C187,'UFS Aktuális árlista'!$A$7:$G$193,7,0)</f>
        <v>#N/A</v>
      </c>
      <c r="M187" s="43" t="e">
        <f t="shared" si="4"/>
        <v>#N/A</v>
      </c>
      <c r="N187" s="43" t="e">
        <f t="shared" si="5"/>
        <v>#N/A</v>
      </c>
    </row>
    <row r="188" spans="3:14">
      <c r="C188" s="34"/>
      <c r="D188" s="40" t="e">
        <f>VLOOKUP(C188,'UFS Aktuális árlista'!$A$7:$E$193,3,0)</f>
        <v>#N/A</v>
      </c>
      <c r="E188" s="40" t="e">
        <f>VLOOKUP(C188,'UFS Aktuális árlista'!$A$7:$E$193,5,0)</f>
        <v>#N/A</v>
      </c>
      <c r="F188" s="34"/>
      <c r="G188" s="35"/>
      <c r="H188"/>
      <c r="I188" s="36"/>
      <c r="J188"/>
      <c r="K188" s="33" t="e">
        <f>VLOOKUP(C188,'UFS Aktuális árlista'!$A$7:$F$193,6,0)</f>
        <v>#N/A</v>
      </c>
      <c r="L188" s="33" t="e">
        <f>VLOOKUP(C188,'UFS Aktuális árlista'!$A$7:$G$193,7,0)</f>
        <v>#N/A</v>
      </c>
      <c r="M188" s="43" t="e">
        <f t="shared" si="4"/>
        <v>#N/A</v>
      </c>
      <c r="N188" s="43" t="e">
        <f t="shared" si="5"/>
        <v>#N/A</v>
      </c>
    </row>
    <row r="189" spans="3:14">
      <c r="C189" s="34"/>
      <c r="D189" s="40" t="e">
        <f>VLOOKUP(C189,'UFS Aktuális árlista'!$A$7:$E$193,3,0)</f>
        <v>#N/A</v>
      </c>
      <c r="E189" s="40" t="e">
        <f>VLOOKUP(C189,'UFS Aktuális árlista'!$A$7:$E$193,5,0)</f>
        <v>#N/A</v>
      </c>
      <c r="F189" s="34"/>
      <c r="G189" s="35"/>
      <c r="H189"/>
      <c r="I189" s="36"/>
      <c r="J189"/>
      <c r="K189" s="33" t="e">
        <f>VLOOKUP(C189,'UFS Aktuális árlista'!$A$7:$F$193,6,0)</f>
        <v>#N/A</v>
      </c>
      <c r="L189" s="33" t="e">
        <f>VLOOKUP(C189,'UFS Aktuális árlista'!$A$7:$G$193,7,0)</f>
        <v>#N/A</v>
      </c>
      <c r="M189" s="43" t="e">
        <f t="shared" si="4"/>
        <v>#N/A</v>
      </c>
      <c r="N189" s="43" t="e">
        <f t="shared" si="5"/>
        <v>#N/A</v>
      </c>
    </row>
    <row r="190" spans="3:14">
      <c r="C190" s="34"/>
      <c r="D190" s="40" t="e">
        <f>VLOOKUP(C190,'UFS Aktuális árlista'!$A$7:$E$193,3,0)</f>
        <v>#N/A</v>
      </c>
      <c r="E190" s="40" t="e">
        <f>VLOOKUP(C190,'UFS Aktuális árlista'!$A$7:$E$193,5,0)</f>
        <v>#N/A</v>
      </c>
      <c r="F190" s="34"/>
      <c r="G190" s="35"/>
      <c r="H190"/>
      <c r="I190" s="36"/>
      <c r="J190"/>
      <c r="K190" s="33" t="e">
        <f>VLOOKUP(C190,'UFS Aktuális árlista'!$A$7:$F$193,6,0)</f>
        <v>#N/A</v>
      </c>
      <c r="L190" s="33" t="e">
        <f>VLOOKUP(C190,'UFS Aktuális árlista'!$A$7:$G$193,7,0)</f>
        <v>#N/A</v>
      </c>
      <c r="M190" s="43" t="e">
        <f t="shared" si="4"/>
        <v>#N/A</v>
      </c>
      <c r="N190" s="43" t="e">
        <f t="shared" si="5"/>
        <v>#N/A</v>
      </c>
    </row>
    <row r="191" spans="3:14">
      <c r="C191" s="34"/>
      <c r="D191" s="40" t="e">
        <f>VLOOKUP(C191,'UFS Aktuális árlista'!$A$7:$E$193,3,0)</f>
        <v>#N/A</v>
      </c>
      <c r="E191" s="40" t="e">
        <f>VLOOKUP(C191,'UFS Aktuális árlista'!$A$7:$E$193,5,0)</f>
        <v>#N/A</v>
      </c>
      <c r="F191" s="34"/>
      <c r="G191" s="35"/>
      <c r="H191"/>
      <c r="I191" s="36"/>
      <c r="J191"/>
      <c r="K191" s="33" t="e">
        <f>VLOOKUP(C191,'UFS Aktuális árlista'!$A$7:$F$193,6,0)</f>
        <v>#N/A</v>
      </c>
      <c r="L191" s="33" t="e">
        <f>VLOOKUP(C191,'UFS Aktuális árlista'!$A$7:$G$193,7,0)</f>
        <v>#N/A</v>
      </c>
      <c r="M191" s="43" t="e">
        <f t="shared" si="4"/>
        <v>#N/A</v>
      </c>
      <c r="N191" s="43" t="e">
        <f t="shared" si="5"/>
        <v>#N/A</v>
      </c>
    </row>
    <row r="192" spans="3:14">
      <c r="C192" s="34"/>
      <c r="D192" s="40" t="e">
        <f>VLOOKUP(C192,'UFS Aktuális árlista'!$A$7:$E$193,3,0)</f>
        <v>#N/A</v>
      </c>
      <c r="E192" s="40" t="e">
        <f>VLOOKUP(C192,'UFS Aktuális árlista'!$A$7:$E$193,5,0)</f>
        <v>#N/A</v>
      </c>
      <c r="F192" s="34"/>
      <c r="G192" s="35"/>
      <c r="H192"/>
      <c r="I192" s="36"/>
      <c r="J192"/>
      <c r="K192" s="33" t="e">
        <f>VLOOKUP(C192,'UFS Aktuális árlista'!$A$7:$F$193,6,0)</f>
        <v>#N/A</v>
      </c>
      <c r="L192" s="33" t="e">
        <f>VLOOKUP(C192,'UFS Aktuális árlista'!$A$7:$G$193,7,0)</f>
        <v>#N/A</v>
      </c>
      <c r="M192" s="43" t="e">
        <f t="shared" si="4"/>
        <v>#N/A</v>
      </c>
      <c r="N192" s="43" t="e">
        <f t="shared" si="5"/>
        <v>#N/A</v>
      </c>
    </row>
    <row r="193" spans="3:14">
      <c r="C193" s="34"/>
      <c r="D193" s="40" t="e">
        <f>VLOOKUP(C193,'UFS Aktuális árlista'!$A$7:$E$193,3,0)</f>
        <v>#N/A</v>
      </c>
      <c r="E193" s="40" t="e">
        <f>VLOOKUP(C193,'UFS Aktuális árlista'!$A$7:$E$193,5,0)</f>
        <v>#N/A</v>
      </c>
      <c r="F193" s="34"/>
      <c r="G193" s="35"/>
      <c r="H193"/>
      <c r="I193" s="36"/>
      <c r="J193"/>
      <c r="K193" s="33" t="e">
        <f>VLOOKUP(C193,'UFS Aktuális árlista'!$A$7:$F$193,6,0)</f>
        <v>#N/A</v>
      </c>
      <c r="L193" s="33" t="e">
        <f>VLOOKUP(C193,'UFS Aktuális árlista'!$A$7:$G$193,7,0)</f>
        <v>#N/A</v>
      </c>
      <c r="M193" s="43" t="e">
        <f t="shared" si="4"/>
        <v>#N/A</v>
      </c>
      <c r="N193" s="43" t="e">
        <f t="shared" si="5"/>
        <v>#N/A</v>
      </c>
    </row>
    <row r="194" spans="3:14">
      <c r="C194" s="34"/>
      <c r="D194" s="40" t="e">
        <f>VLOOKUP(C194,'UFS Aktuális árlista'!$A$7:$E$193,3,0)</f>
        <v>#N/A</v>
      </c>
      <c r="E194" s="40" t="e">
        <f>VLOOKUP(C194,'UFS Aktuális árlista'!$A$7:$E$193,5,0)</f>
        <v>#N/A</v>
      </c>
      <c r="F194" s="34"/>
      <c r="G194" s="35"/>
      <c r="H194"/>
      <c r="I194" s="36"/>
      <c r="J194"/>
      <c r="K194" s="33" t="e">
        <f>VLOOKUP(C194,'UFS Aktuális árlista'!$A$7:$F$193,6,0)</f>
        <v>#N/A</v>
      </c>
      <c r="L194" s="33" t="e">
        <f>VLOOKUP(C194,'UFS Aktuális árlista'!$A$7:$G$193,7,0)</f>
        <v>#N/A</v>
      </c>
      <c r="M194" s="43" t="e">
        <f t="shared" si="4"/>
        <v>#N/A</v>
      </c>
      <c r="N194" s="43" t="e">
        <f t="shared" si="5"/>
        <v>#N/A</v>
      </c>
    </row>
    <row r="195" spans="3:14">
      <c r="C195" s="34"/>
      <c r="D195" s="40" t="e">
        <f>VLOOKUP(C195,'UFS Aktuális árlista'!$A$7:$E$193,3,0)</f>
        <v>#N/A</v>
      </c>
      <c r="E195" s="40" t="e">
        <f>VLOOKUP(C195,'UFS Aktuális árlista'!$A$7:$E$193,5,0)</f>
        <v>#N/A</v>
      </c>
      <c r="F195" s="34"/>
      <c r="G195" s="35"/>
      <c r="H195"/>
      <c r="I195" s="36"/>
      <c r="J195"/>
      <c r="K195" s="33" t="e">
        <f>VLOOKUP(C195,'UFS Aktuális árlista'!$A$7:$F$193,6,0)</f>
        <v>#N/A</v>
      </c>
      <c r="L195" s="33" t="e">
        <f>VLOOKUP(C195,'UFS Aktuális árlista'!$A$7:$G$193,7,0)</f>
        <v>#N/A</v>
      </c>
      <c r="M195" s="43" t="e">
        <f t="shared" si="4"/>
        <v>#N/A</v>
      </c>
      <c r="N195" s="43" t="e">
        <f t="shared" si="5"/>
        <v>#N/A</v>
      </c>
    </row>
    <row r="196" spans="3:14">
      <c r="C196" s="34"/>
      <c r="D196" s="40" t="e">
        <f>VLOOKUP(C196,'UFS Aktuális árlista'!$A$7:$E$193,3,0)</f>
        <v>#N/A</v>
      </c>
      <c r="E196" s="40" t="e">
        <f>VLOOKUP(C196,'UFS Aktuális árlista'!$A$7:$E$193,5,0)</f>
        <v>#N/A</v>
      </c>
      <c r="F196" s="34"/>
      <c r="G196" s="35"/>
      <c r="H196"/>
      <c r="I196" s="36"/>
      <c r="J196"/>
      <c r="K196" s="33" t="e">
        <f>VLOOKUP(C196,'UFS Aktuális árlista'!$A$7:$F$193,6,0)</f>
        <v>#N/A</v>
      </c>
      <c r="L196" s="33" t="e">
        <f>VLOOKUP(C196,'UFS Aktuális árlista'!$A$7:$G$193,7,0)</f>
        <v>#N/A</v>
      </c>
      <c r="M196" s="43" t="e">
        <f t="shared" si="4"/>
        <v>#N/A</v>
      </c>
      <c r="N196" s="43" t="e">
        <f t="shared" si="5"/>
        <v>#N/A</v>
      </c>
    </row>
    <row r="197" spans="3:14">
      <c r="C197" s="34"/>
      <c r="D197" s="40" t="e">
        <f>VLOOKUP(C197,'UFS Aktuális árlista'!$A$7:$E$193,3,0)</f>
        <v>#N/A</v>
      </c>
      <c r="E197" s="40" t="e">
        <f>VLOOKUP(C197,'UFS Aktuális árlista'!$A$7:$E$193,5,0)</f>
        <v>#N/A</v>
      </c>
      <c r="F197" s="34"/>
      <c r="G197" s="35"/>
      <c r="H197"/>
      <c r="I197" s="36"/>
      <c r="J197"/>
      <c r="K197" s="33" t="e">
        <f>VLOOKUP(C197,'UFS Aktuális árlista'!$A$7:$F$193,6,0)</f>
        <v>#N/A</v>
      </c>
      <c r="L197" s="33" t="e">
        <f>VLOOKUP(C197,'UFS Aktuális árlista'!$A$7:$G$193,7,0)</f>
        <v>#N/A</v>
      </c>
      <c r="M197" s="43" t="e">
        <f t="shared" si="4"/>
        <v>#N/A</v>
      </c>
      <c r="N197" s="43" t="e">
        <f t="shared" si="5"/>
        <v>#N/A</v>
      </c>
    </row>
    <row r="198" spans="3:14">
      <c r="C198" s="34"/>
      <c r="D198" s="40" t="e">
        <f>VLOOKUP(C198,'UFS Aktuális árlista'!$A$7:$E$193,3,0)</f>
        <v>#N/A</v>
      </c>
      <c r="E198" s="40" t="e">
        <f>VLOOKUP(C198,'UFS Aktuális árlista'!$A$7:$E$193,5,0)</f>
        <v>#N/A</v>
      </c>
      <c r="F198" s="34"/>
      <c r="G198" s="35"/>
      <c r="H198"/>
      <c r="I198" s="36"/>
      <c r="J198"/>
      <c r="K198" s="33" t="e">
        <f>VLOOKUP(C198,'UFS Aktuális árlista'!$A$7:$F$193,6,0)</f>
        <v>#N/A</v>
      </c>
      <c r="L198" s="33" t="e">
        <f>VLOOKUP(C198,'UFS Aktuális árlista'!$A$7:$G$193,7,0)</f>
        <v>#N/A</v>
      </c>
      <c r="M198" s="43" t="e">
        <f t="shared" si="4"/>
        <v>#N/A</v>
      </c>
      <c r="N198" s="43" t="e">
        <f t="shared" si="5"/>
        <v>#N/A</v>
      </c>
    </row>
    <row r="199" spans="3:14">
      <c r="C199" s="34"/>
      <c r="D199" s="40" t="e">
        <f>VLOOKUP(C199,'UFS Aktuális árlista'!$A$7:$E$193,3,0)</f>
        <v>#N/A</v>
      </c>
      <c r="E199" s="40" t="e">
        <f>VLOOKUP(C199,'UFS Aktuális árlista'!$A$7:$E$193,5,0)</f>
        <v>#N/A</v>
      </c>
      <c r="F199" s="34"/>
      <c r="G199" s="35"/>
      <c r="H199"/>
      <c r="I199" s="36"/>
      <c r="J199"/>
      <c r="K199" s="33" t="e">
        <f>VLOOKUP(C199,'UFS Aktuális árlista'!$A$7:$F$193,6,0)</f>
        <v>#N/A</v>
      </c>
      <c r="L199" s="33" t="e">
        <f>VLOOKUP(C199,'UFS Aktuális árlista'!$A$7:$G$193,7,0)</f>
        <v>#N/A</v>
      </c>
      <c r="M199" s="43" t="e">
        <f t="shared" si="4"/>
        <v>#N/A</v>
      </c>
      <c r="N199" s="43" t="e">
        <f t="shared" si="5"/>
        <v>#N/A</v>
      </c>
    </row>
    <row r="200" spans="3:14">
      <c r="C200" s="34"/>
      <c r="D200" s="40" t="e">
        <f>VLOOKUP(C200,'UFS Aktuális árlista'!$A$7:$E$193,3,0)</f>
        <v>#N/A</v>
      </c>
      <c r="E200" s="40" t="e">
        <f>VLOOKUP(C200,'UFS Aktuális árlista'!$A$7:$E$193,5,0)</f>
        <v>#N/A</v>
      </c>
      <c r="F200" s="34"/>
      <c r="G200" s="35"/>
      <c r="H200"/>
      <c r="I200" s="36"/>
      <c r="J200"/>
      <c r="K200" s="33" t="e">
        <f>VLOOKUP(C200,'UFS Aktuális árlista'!$A$7:$F$193,6,0)</f>
        <v>#N/A</v>
      </c>
      <c r="L200" s="33" t="e">
        <f>VLOOKUP(C200,'UFS Aktuális árlista'!$A$7:$G$193,7,0)</f>
        <v>#N/A</v>
      </c>
      <c r="M200" s="43" t="e">
        <f t="shared" si="4"/>
        <v>#N/A</v>
      </c>
      <c r="N200" s="43" t="e">
        <f t="shared" si="5"/>
        <v>#N/A</v>
      </c>
    </row>
    <row r="201" spans="3:14">
      <c r="C201" s="34"/>
      <c r="D201" s="40" t="e">
        <f>VLOOKUP(C201,'UFS Aktuális árlista'!$A$7:$E$193,3,0)</f>
        <v>#N/A</v>
      </c>
      <c r="E201" s="40" t="e">
        <f>VLOOKUP(C201,'UFS Aktuális árlista'!$A$7:$E$193,5,0)</f>
        <v>#N/A</v>
      </c>
      <c r="F201" s="34"/>
      <c r="G201" s="35"/>
      <c r="H201"/>
      <c r="I201" s="36"/>
      <c r="J201"/>
      <c r="K201" s="33" t="e">
        <f>VLOOKUP(C201,'UFS Aktuális árlista'!$A$7:$F$193,6,0)</f>
        <v>#N/A</v>
      </c>
      <c r="L201" s="33" t="e">
        <f>VLOOKUP(C201,'UFS Aktuális árlista'!$A$7:$G$193,7,0)</f>
        <v>#N/A</v>
      </c>
      <c r="M201" s="43" t="e">
        <f t="shared" si="4"/>
        <v>#N/A</v>
      </c>
      <c r="N201" s="43" t="e">
        <f t="shared" si="5"/>
        <v>#N/A</v>
      </c>
    </row>
    <row r="202" spans="3:14">
      <c r="C202" s="34"/>
      <c r="D202" s="40" t="e">
        <f>VLOOKUP(C202,'UFS Aktuális árlista'!$A$7:$E$193,3,0)</f>
        <v>#N/A</v>
      </c>
      <c r="E202" s="40" t="e">
        <f>VLOOKUP(C202,'UFS Aktuális árlista'!$A$7:$E$193,5,0)</f>
        <v>#N/A</v>
      </c>
      <c r="F202" s="34"/>
      <c r="G202" s="35"/>
      <c r="H202"/>
      <c r="I202" s="36"/>
      <c r="J202"/>
      <c r="K202" s="33" t="e">
        <f>VLOOKUP(C202,'UFS Aktuális árlista'!$A$7:$F$193,6,0)</f>
        <v>#N/A</v>
      </c>
      <c r="L202" s="33" t="e">
        <f>VLOOKUP(C202,'UFS Aktuális árlista'!$A$7:$G$193,7,0)</f>
        <v>#N/A</v>
      </c>
      <c r="M202" s="43" t="e">
        <f t="shared" si="4"/>
        <v>#N/A</v>
      </c>
      <c r="N202" s="43" t="e">
        <f t="shared" si="5"/>
        <v>#N/A</v>
      </c>
    </row>
    <row r="203" spans="3:14">
      <c r="C203" s="34"/>
      <c r="D203" s="40" t="e">
        <f>VLOOKUP(C203,'UFS Aktuális árlista'!$A$7:$E$193,3,0)</f>
        <v>#N/A</v>
      </c>
      <c r="E203" s="40" t="e">
        <f>VLOOKUP(C203,'UFS Aktuális árlista'!$A$7:$E$193,5,0)</f>
        <v>#N/A</v>
      </c>
      <c r="F203" s="34"/>
      <c r="G203" s="35"/>
      <c r="H203"/>
      <c r="I203" s="36"/>
      <c r="J203"/>
      <c r="K203" s="33" t="e">
        <f>VLOOKUP(C203,'UFS Aktuális árlista'!$A$7:$F$193,6,0)</f>
        <v>#N/A</v>
      </c>
      <c r="L203" s="33" t="e">
        <f>VLOOKUP(C203,'UFS Aktuális árlista'!$A$7:$G$193,7,0)</f>
        <v>#N/A</v>
      </c>
      <c r="M203" s="43" t="e">
        <f t="shared" si="4"/>
        <v>#N/A</v>
      </c>
      <c r="N203" s="43" t="e">
        <f t="shared" si="5"/>
        <v>#N/A</v>
      </c>
    </row>
    <row r="204" spans="3:14">
      <c r="C204" s="34"/>
      <c r="D204" s="40" t="e">
        <f>VLOOKUP(C204,'UFS Aktuális árlista'!$A$7:$E$193,3,0)</f>
        <v>#N/A</v>
      </c>
      <c r="E204" s="40" t="e">
        <f>VLOOKUP(C204,'UFS Aktuális árlista'!$A$7:$E$193,5,0)</f>
        <v>#N/A</v>
      </c>
      <c r="F204" s="34"/>
      <c r="G204" s="35"/>
      <c r="H204"/>
      <c r="I204" s="36"/>
      <c r="J204"/>
      <c r="K204" s="33" t="e">
        <f>VLOOKUP(C204,'UFS Aktuális árlista'!$A$7:$F$193,6,0)</f>
        <v>#N/A</v>
      </c>
      <c r="L204" s="33" t="e">
        <f>VLOOKUP(C204,'UFS Aktuális árlista'!$A$7:$G$193,7,0)</f>
        <v>#N/A</v>
      </c>
      <c r="M204" s="43" t="e">
        <f t="shared" si="4"/>
        <v>#N/A</v>
      </c>
      <c r="N204" s="43" t="e">
        <f t="shared" si="5"/>
        <v>#N/A</v>
      </c>
    </row>
    <row r="205" spans="3:14">
      <c r="C205" s="34"/>
      <c r="D205" s="40" t="e">
        <f>VLOOKUP(C205,'UFS Aktuális árlista'!$A$7:$E$193,3,0)</f>
        <v>#N/A</v>
      </c>
      <c r="E205" s="40" t="e">
        <f>VLOOKUP(C205,'UFS Aktuális árlista'!$A$7:$E$193,5,0)</f>
        <v>#N/A</v>
      </c>
      <c r="F205" s="34"/>
      <c r="G205" s="35"/>
      <c r="H205"/>
      <c r="I205" s="36"/>
      <c r="J205"/>
      <c r="K205" s="33" t="e">
        <f>VLOOKUP(C205,'UFS Aktuális árlista'!$A$7:$F$193,6,0)</f>
        <v>#N/A</v>
      </c>
      <c r="L205" s="33" t="e">
        <f>VLOOKUP(C205,'UFS Aktuális árlista'!$A$7:$G$193,7,0)</f>
        <v>#N/A</v>
      </c>
      <c r="M205" s="43" t="e">
        <f t="shared" si="4"/>
        <v>#N/A</v>
      </c>
      <c r="N205" s="43" t="e">
        <f t="shared" si="5"/>
        <v>#N/A</v>
      </c>
    </row>
    <row r="206" spans="3:14">
      <c r="C206" s="34"/>
      <c r="D206" s="40" t="e">
        <f>VLOOKUP(C206,'UFS Aktuális árlista'!$A$7:$E$193,3,0)</f>
        <v>#N/A</v>
      </c>
      <c r="E206" s="40" t="e">
        <f>VLOOKUP(C206,'UFS Aktuális árlista'!$A$7:$E$193,5,0)</f>
        <v>#N/A</v>
      </c>
      <c r="F206" s="34"/>
      <c r="G206" s="35"/>
      <c r="H206"/>
      <c r="I206" s="36"/>
      <c r="J206"/>
      <c r="K206" s="33" t="e">
        <f>VLOOKUP(C206,'UFS Aktuális árlista'!$A$7:$F$193,6,0)</f>
        <v>#N/A</v>
      </c>
      <c r="L206" s="33" t="e">
        <f>VLOOKUP(C206,'UFS Aktuális árlista'!$A$7:$G$193,7,0)</f>
        <v>#N/A</v>
      </c>
      <c r="M206" s="43" t="e">
        <f t="shared" si="4"/>
        <v>#N/A</v>
      </c>
      <c r="N206" s="43" t="e">
        <f t="shared" si="5"/>
        <v>#N/A</v>
      </c>
    </row>
    <row r="207" spans="3:14">
      <c r="C207" s="34"/>
      <c r="D207" s="40" t="e">
        <f>VLOOKUP(C207,'UFS Aktuális árlista'!$A$7:$E$193,3,0)</f>
        <v>#N/A</v>
      </c>
      <c r="E207" s="40" t="e">
        <f>VLOOKUP(C207,'UFS Aktuális árlista'!$A$7:$E$193,5,0)</f>
        <v>#N/A</v>
      </c>
      <c r="F207" s="34"/>
      <c r="G207" s="35"/>
      <c r="H207"/>
      <c r="I207" s="36"/>
      <c r="J207"/>
      <c r="K207" s="33" t="e">
        <f>VLOOKUP(C207,'UFS Aktuális árlista'!$A$7:$F$193,6,0)</f>
        <v>#N/A</v>
      </c>
      <c r="L207" s="33" t="e">
        <f>VLOOKUP(C207,'UFS Aktuális árlista'!$A$7:$G$193,7,0)</f>
        <v>#N/A</v>
      </c>
      <c r="M207" s="43" t="e">
        <f t="shared" si="4"/>
        <v>#N/A</v>
      </c>
      <c r="N207" s="43" t="e">
        <f t="shared" si="5"/>
        <v>#N/A</v>
      </c>
    </row>
    <row r="208" spans="3:14">
      <c r="C208" s="34"/>
      <c r="D208" s="40" t="e">
        <f>VLOOKUP(C208,'UFS Aktuális árlista'!$A$7:$E$193,3,0)</f>
        <v>#N/A</v>
      </c>
      <c r="E208" s="40" t="e">
        <f>VLOOKUP(C208,'UFS Aktuális árlista'!$A$7:$E$193,5,0)</f>
        <v>#N/A</v>
      </c>
      <c r="F208" s="34"/>
      <c r="G208" s="35"/>
      <c r="H208"/>
      <c r="I208" s="36"/>
      <c r="J208"/>
      <c r="K208" s="33" t="e">
        <f>VLOOKUP(C208,'UFS Aktuális árlista'!$A$7:$F$193,6,0)</f>
        <v>#N/A</v>
      </c>
      <c r="L208" s="33" t="e">
        <f>VLOOKUP(C208,'UFS Aktuális árlista'!$A$7:$G$193,7,0)</f>
        <v>#N/A</v>
      </c>
      <c r="M208" s="43" t="e">
        <f t="shared" si="4"/>
        <v>#N/A</v>
      </c>
      <c r="N208" s="43" t="e">
        <f t="shared" si="5"/>
        <v>#N/A</v>
      </c>
    </row>
    <row r="209" spans="3:14">
      <c r="C209" s="34"/>
      <c r="D209" s="40" t="e">
        <f>VLOOKUP(C209,'UFS Aktuális árlista'!$A$7:$E$193,3,0)</f>
        <v>#N/A</v>
      </c>
      <c r="E209" s="40" t="e">
        <f>VLOOKUP(C209,'UFS Aktuális árlista'!$A$7:$E$193,5,0)</f>
        <v>#N/A</v>
      </c>
      <c r="F209" s="34"/>
      <c r="G209" s="35"/>
      <c r="H209"/>
      <c r="I209" s="36"/>
      <c r="J209"/>
      <c r="K209" s="33" t="e">
        <f>VLOOKUP(C209,'UFS Aktuális árlista'!$A$7:$F$193,6,0)</f>
        <v>#N/A</v>
      </c>
      <c r="L209" s="33" t="e">
        <f>VLOOKUP(C209,'UFS Aktuális árlista'!$A$7:$G$193,7,0)</f>
        <v>#N/A</v>
      </c>
      <c r="M209" s="43" t="e">
        <f t="shared" si="4"/>
        <v>#N/A</v>
      </c>
      <c r="N209" s="43" t="e">
        <f t="shared" si="5"/>
        <v>#N/A</v>
      </c>
    </row>
    <row r="210" spans="3:14">
      <c r="C210" s="34"/>
      <c r="D210" s="40" t="e">
        <f>VLOOKUP(C210,'UFS Aktuális árlista'!$A$7:$E$193,3,0)</f>
        <v>#N/A</v>
      </c>
      <c r="E210" s="40" t="e">
        <f>VLOOKUP(C210,'UFS Aktuális árlista'!$A$7:$E$193,5,0)</f>
        <v>#N/A</v>
      </c>
      <c r="F210" s="34"/>
      <c r="G210" s="35"/>
      <c r="H210"/>
      <c r="I210" s="36"/>
      <c r="J210"/>
      <c r="K210" s="33" t="e">
        <f>VLOOKUP(C210,'UFS Aktuális árlista'!$A$7:$F$193,6,0)</f>
        <v>#N/A</v>
      </c>
      <c r="L210" s="33" t="e">
        <f>VLOOKUP(C210,'UFS Aktuális árlista'!$A$7:$G$193,7,0)</f>
        <v>#N/A</v>
      </c>
      <c r="M210" s="43" t="e">
        <f t="shared" si="4"/>
        <v>#N/A</v>
      </c>
      <c r="N210" s="43" t="e">
        <f t="shared" si="5"/>
        <v>#N/A</v>
      </c>
    </row>
    <row r="211" spans="3:14">
      <c r="C211" s="34"/>
      <c r="D211" s="40" t="e">
        <f>VLOOKUP(C211,'UFS Aktuális árlista'!$A$7:$E$193,3,0)</f>
        <v>#N/A</v>
      </c>
      <c r="E211" s="40" t="e">
        <f>VLOOKUP(C211,'UFS Aktuális árlista'!$A$7:$E$193,5,0)</f>
        <v>#N/A</v>
      </c>
      <c r="F211" s="34"/>
      <c r="G211" s="35"/>
      <c r="H211"/>
      <c r="I211" s="36"/>
      <c r="J211"/>
      <c r="K211" s="33" t="e">
        <f>VLOOKUP(C211,'UFS Aktuális árlista'!$A$7:$F$193,6,0)</f>
        <v>#N/A</v>
      </c>
      <c r="L211" s="33" t="e">
        <f>VLOOKUP(C211,'UFS Aktuális árlista'!$A$7:$G$193,7,0)</f>
        <v>#N/A</v>
      </c>
      <c r="M211" s="43" t="e">
        <f t="shared" si="4"/>
        <v>#N/A</v>
      </c>
      <c r="N211" s="43" t="e">
        <f t="shared" si="5"/>
        <v>#N/A</v>
      </c>
    </row>
    <row r="212" spans="3:14">
      <c r="C212" s="34"/>
      <c r="D212" s="40" t="e">
        <f>VLOOKUP(C212,'UFS Aktuális árlista'!$A$7:$E$193,3,0)</f>
        <v>#N/A</v>
      </c>
      <c r="E212" s="40" t="e">
        <f>VLOOKUP(C212,'UFS Aktuális árlista'!$A$7:$E$193,5,0)</f>
        <v>#N/A</v>
      </c>
      <c r="F212" s="34"/>
      <c r="G212" s="35"/>
      <c r="H212"/>
      <c r="I212" s="36"/>
      <c r="J212"/>
      <c r="K212" s="33" t="e">
        <f>VLOOKUP(C212,'UFS Aktuális árlista'!$A$7:$F$193,6,0)</f>
        <v>#N/A</v>
      </c>
      <c r="L212" s="33" t="e">
        <f>VLOOKUP(C212,'UFS Aktuális árlista'!$A$7:$G$193,7,0)</f>
        <v>#N/A</v>
      </c>
      <c r="M212" s="43" t="e">
        <f t="shared" si="4"/>
        <v>#N/A</v>
      </c>
      <c r="N212" s="43" t="e">
        <f t="shared" si="5"/>
        <v>#N/A</v>
      </c>
    </row>
    <row r="213" spans="3:14">
      <c r="C213" s="34"/>
      <c r="D213" s="40" t="e">
        <f>VLOOKUP(C213,'UFS Aktuális árlista'!$A$7:$E$193,3,0)</f>
        <v>#N/A</v>
      </c>
      <c r="E213" s="40" t="e">
        <f>VLOOKUP(C213,'UFS Aktuális árlista'!$A$7:$E$193,5,0)</f>
        <v>#N/A</v>
      </c>
      <c r="F213" s="34"/>
      <c r="G213" s="35"/>
      <c r="H213"/>
      <c r="I213" s="36"/>
      <c r="J213"/>
      <c r="K213" s="33" t="e">
        <f>VLOOKUP(C213,'UFS Aktuális árlista'!$A$7:$F$193,6,0)</f>
        <v>#N/A</v>
      </c>
      <c r="L213" s="33" t="e">
        <f>VLOOKUP(C213,'UFS Aktuális árlista'!$A$7:$G$193,7,0)</f>
        <v>#N/A</v>
      </c>
      <c r="M213" s="43" t="e">
        <f t="shared" ref="M213:M276" si="6">K213*(1-I213)</f>
        <v>#N/A</v>
      </c>
      <c r="N213" s="43" t="e">
        <f t="shared" ref="N213:N276" si="7">M213+L213</f>
        <v>#N/A</v>
      </c>
    </row>
    <row r="214" spans="3:14">
      <c r="C214" s="34"/>
      <c r="D214" s="40" t="e">
        <f>VLOOKUP(C214,'UFS Aktuális árlista'!$A$7:$E$193,3,0)</f>
        <v>#N/A</v>
      </c>
      <c r="E214" s="40" t="e">
        <f>VLOOKUP(C214,'UFS Aktuális árlista'!$A$7:$E$193,5,0)</f>
        <v>#N/A</v>
      </c>
      <c r="F214" s="34"/>
      <c r="G214" s="35"/>
      <c r="H214"/>
      <c r="I214" s="36"/>
      <c r="J214"/>
      <c r="K214" s="33" t="e">
        <f>VLOOKUP(C214,'UFS Aktuális árlista'!$A$7:$F$193,6,0)</f>
        <v>#N/A</v>
      </c>
      <c r="L214" s="33" t="e">
        <f>VLOOKUP(C214,'UFS Aktuális árlista'!$A$7:$G$193,7,0)</f>
        <v>#N/A</v>
      </c>
      <c r="M214" s="43" t="e">
        <f t="shared" si="6"/>
        <v>#N/A</v>
      </c>
      <c r="N214" s="43" t="e">
        <f t="shared" si="7"/>
        <v>#N/A</v>
      </c>
    </row>
    <row r="215" spans="3:14">
      <c r="C215" s="34"/>
      <c r="D215" s="40" t="e">
        <f>VLOOKUP(C215,'UFS Aktuális árlista'!$A$7:$E$193,3,0)</f>
        <v>#N/A</v>
      </c>
      <c r="E215" s="40" t="e">
        <f>VLOOKUP(C215,'UFS Aktuális árlista'!$A$7:$E$193,5,0)</f>
        <v>#N/A</v>
      </c>
      <c r="F215" s="34"/>
      <c r="G215" s="35"/>
      <c r="H215"/>
      <c r="I215" s="36"/>
      <c r="J215"/>
      <c r="K215" s="33" t="e">
        <f>VLOOKUP(C215,'UFS Aktuális árlista'!$A$7:$F$193,6,0)</f>
        <v>#N/A</v>
      </c>
      <c r="L215" s="33" t="e">
        <f>VLOOKUP(C215,'UFS Aktuális árlista'!$A$7:$G$193,7,0)</f>
        <v>#N/A</v>
      </c>
      <c r="M215" s="43" t="e">
        <f t="shared" si="6"/>
        <v>#N/A</v>
      </c>
      <c r="N215" s="43" t="e">
        <f t="shared" si="7"/>
        <v>#N/A</v>
      </c>
    </row>
    <row r="216" spans="3:14">
      <c r="C216" s="34"/>
      <c r="D216" s="40" t="e">
        <f>VLOOKUP(C216,'UFS Aktuális árlista'!$A$7:$E$193,3,0)</f>
        <v>#N/A</v>
      </c>
      <c r="E216" s="40" t="e">
        <f>VLOOKUP(C216,'UFS Aktuális árlista'!$A$7:$E$193,5,0)</f>
        <v>#N/A</v>
      </c>
      <c r="F216" s="34"/>
      <c r="G216" s="35"/>
      <c r="H216"/>
      <c r="I216" s="36"/>
      <c r="J216"/>
      <c r="K216" s="33" t="e">
        <f>VLOOKUP(C216,'UFS Aktuális árlista'!$A$7:$F$193,6,0)</f>
        <v>#N/A</v>
      </c>
      <c r="L216" s="33" t="e">
        <f>VLOOKUP(C216,'UFS Aktuális árlista'!$A$7:$G$193,7,0)</f>
        <v>#N/A</v>
      </c>
      <c r="M216" s="43" t="e">
        <f t="shared" si="6"/>
        <v>#N/A</v>
      </c>
      <c r="N216" s="43" t="e">
        <f t="shared" si="7"/>
        <v>#N/A</v>
      </c>
    </row>
    <row r="217" spans="3:14">
      <c r="C217" s="34"/>
      <c r="D217" s="40" t="e">
        <f>VLOOKUP(C217,'UFS Aktuális árlista'!$A$7:$E$193,3,0)</f>
        <v>#N/A</v>
      </c>
      <c r="E217" s="40" t="e">
        <f>VLOOKUP(C217,'UFS Aktuális árlista'!$A$7:$E$193,5,0)</f>
        <v>#N/A</v>
      </c>
      <c r="F217" s="34"/>
      <c r="G217" s="35"/>
      <c r="H217"/>
      <c r="I217" s="36"/>
      <c r="J217"/>
      <c r="K217" s="33" t="e">
        <f>VLOOKUP(C217,'UFS Aktuális árlista'!$A$7:$F$193,6,0)</f>
        <v>#N/A</v>
      </c>
      <c r="L217" s="33" t="e">
        <f>VLOOKUP(C217,'UFS Aktuális árlista'!$A$7:$G$193,7,0)</f>
        <v>#N/A</v>
      </c>
      <c r="M217" s="43" t="e">
        <f t="shared" si="6"/>
        <v>#N/A</v>
      </c>
      <c r="N217" s="43" t="e">
        <f t="shared" si="7"/>
        <v>#N/A</v>
      </c>
    </row>
    <row r="218" spans="3:14">
      <c r="C218" s="34"/>
      <c r="D218" s="40" t="e">
        <f>VLOOKUP(C218,'UFS Aktuális árlista'!$A$7:$E$193,3,0)</f>
        <v>#N/A</v>
      </c>
      <c r="E218" s="40" t="e">
        <f>VLOOKUP(C218,'UFS Aktuális árlista'!$A$7:$E$193,5,0)</f>
        <v>#N/A</v>
      </c>
      <c r="F218" s="34"/>
      <c r="G218" s="35"/>
      <c r="H218"/>
      <c r="I218" s="36"/>
      <c r="J218"/>
      <c r="K218" s="33" t="e">
        <f>VLOOKUP(C218,'UFS Aktuális árlista'!$A$7:$F$193,6,0)</f>
        <v>#N/A</v>
      </c>
      <c r="L218" s="33" t="e">
        <f>VLOOKUP(C218,'UFS Aktuális árlista'!$A$7:$G$193,7,0)</f>
        <v>#N/A</v>
      </c>
      <c r="M218" s="43" t="e">
        <f t="shared" si="6"/>
        <v>#N/A</v>
      </c>
      <c r="N218" s="43" t="e">
        <f t="shared" si="7"/>
        <v>#N/A</v>
      </c>
    </row>
    <row r="219" spans="3:14">
      <c r="C219" s="34"/>
      <c r="D219" s="40" t="e">
        <f>VLOOKUP(C219,'UFS Aktuális árlista'!$A$7:$E$193,3,0)</f>
        <v>#N/A</v>
      </c>
      <c r="E219" s="40" t="e">
        <f>VLOOKUP(C219,'UFS Aktuális árlista'!$A$7:$E$193,5,0)</f>
        <v>#N/A</v>
      </c>
      <c r="F219" s="34"/>
      <c r="G219" s="35"/>
      <c r="H219"/>
      <c r="I219" s="36"/>
      <c r="J219"/>
      <c r="K219" s="33" t="e">
        <f>VLOOKUP(C219,'UFS Aktuális árlista'!$A$7:$F$193,6,0)</f>
        <v>#N/A</v>
      </c>
      <c r="L219" s="33" t="e">
        <f>VLOOKUP(C219,'UFS Aktuális árlista'!$A$7:$G$193,7,0)</f>
        <v>#N/A</v>
      </c>
      <c r="M219" s="43" t="e">
        <f t="shared" si="6"/>
        <v>#N/A</v>
      </c>
      <c r="N219" s="43" t="e">
        <f t="shared" si="7"/>
        <v>#N/A</v>
      </c>
    </row>
    <row r="220" spans="3:14">
      <c r="C220" s="34"/>
      <c r="D220" s="40" t="e">
        <f>VLOOKUP(C220,'UFS Aktuális árlista'!$A$7:$E$193,3,0)</f>
        <v>#N/A</v>
      </c>
      <c r="E220" s="40" t="e">
        <f>VLOOKUP(C220,'UFS Aktuális árlista'!$A$7:$E$193,5,0)</f>
        <v>#N/A</v>
      </c>
      <c r="F220" s="34"/>
      <c r="G220" s="35"/>
      <c r="H220"/>
      <c r="I220" s="36"/>
      <c r="J220"/>
      <c r="K220" s="33" t="e">
        <f>VLOOKUP(C220,'UFS Aktuális árlista'!$A$7:$F$193,6,0)</f>
        <v>#N/A</v>
      </c>
      <c r="L220" s="33" t="e">
        <f>VLOOKUP(C220,'UFS Aktuális árlista'!$A$7:$G$193,7,0)</f>
        <v>#N/A</v>
      </c>
      <c r="M220" s="43" t="e">
        <f t="shared" si="6"/>
        <v>#N/A</v>
      </c>
      <c r="N220" s="43" t="e">
        <f t="shared" si="7"/>
        <v>#N/A</v>
      </c>
    </row>
    <row r="221" spans="3:14">
      <c r="C221" s="34"/>
      <c r="D221" s="40" t="e">
        <f>VLOOKUP(C221,'UFS Aktuális árlista'!$A$7:$E$193,3,0)</f>
        <v>#N/A</v>
      </c>
      <c r="E221" s="40" t="e">
        <f>VLOOKUP(C221,'UFS Aktuális árlista'!$A$7:$E$193,5,0)</f>
        <v>#N/A</v>
      </c>
      <c r="F221" s="34"/>
      <c r="G221" s="35"/>
      <c r="H221"/>
      <c r="I221" s="36"/>
      <c r="J221"/>
      <c r="K221" s="33" t="e">
        <f>VLOOKUP(C221,'UFS Aktuális árlista'!$A$7:$F$193,6,0)</f>
        <v>#N/A</v>
      </c>
      <c r="L221" s="33" t="e">
        <f>VLOOKUP(C221,'UFS Aktuális árlista'!$A$7:$G$193,7,0)</f>
        <v>#N/A</v>
      </c>
      <c r="M221" s="43" t="e">
        <f t="shared" si="6"/>
        <v>#N/A</v>
      </c>
      <c r="N221" s="43" t="e">
        <f t="shared" si="7"/>
        <v>#N/A</v>
      </c>
    </row>
    <row r="222" spans="3:14">
      <c r="C222" s="34"/>
      <c r="D222" s="40" t="e">
        <f>VLOOKUP(C222,'UFS Aktuális árlista'!$A$7:$E$193,3,0)</f>
        <v>#N/A</v>
      </c>
      <c r="E222" s="40" t="e">
        <f>VLOOKUP(C222,'UFS Aktuális árlista'!$A$7:$E$193,5,0)</f>
        <v>#N/A</v>
      </c>
      <c r="F222" s="34"/>
      <c r="G222" s="35"/>
      <c r="H222"/>
      <c r="I222" s="36"/>
      <c r="J222"/>
      <c r="K222" s="33" t="e">
        <f>VLOOKUP(C222,'UFS Aktuális árlista'!$A$7:$F$193,6,0)</f>
        <v>#N/A</v>
      </c>
      <c r="L222" s="33" t="e">
        <f>VLOOKUP(C222,'UFS Aktuális árlista'!$A$7:$G$193,7,0)</f>
        <v>#N/A</v>
      </c>
      <c r="M222" s="43" t="e">
        <f t="shared" si="6"/>
        <v>#N/A</v>
      </c>
      <c r="N222" s="43" t="e">
        <f t="shared" si="7"/>
        <v>#N/A</v>
      </c>
    </row>
    <row r="223" spans="3:14">
      <c r="C223" s="34"/>
      <c r="D223" s="40" t="e">
        <f>VLOOKUP(C223,'UFS Aktuális árlista'!$A$7:$E$193,3,0)</f>
        <v>#N/A</v>
      </c>
      <c r="E223" s="40" t="e">
        <f>VLOOKUP(C223,'UFS Aktuális árlista'!$A$7:$E$193,5,0)</f>
        <v>#N/A</v>
      </c>
      <c r="F223" s="34"/>
      <c r="G223" s="35"/>
      <c r="H223"/>
      <c r="I223" s="36"/>
      <c r="J223"/>
      <c r="K223" s="33" t="e">
        <f>VLOOKUP(C223,'UFS Aktuális árlista'!$A$7:$F$193,6,0)</f>
        <v>#N/A</v>
      </c>
      <c r="L223" s="33" t="e">
        <f>VLOOKUP(C223,'UFS Aktuális árlista'!$A$7:$G$193,7,0)</f>
        <v>#N/A</v>
      </c>
      <c r="M223" s="43" t="e">
        <f t="shared" si="6"/>
        <v>#N/A</v>
      </c>
      <c r="N223" s="43" t="e">
        <f t="shared" si="7"/>
        <v>#N/A</v>
      </c>
    </row>
    <row r="224" spans="3:14">
      <c r="C224" s="34"/>
      <c r="D224" s="40" t="e">
        <f>VLOOKUP(C224,'UFS Aktuális árlista'!$A$7:$E$193,3,0)</f>
        <v>#N/A</v>
      </c>
      <c r="E224" s="40" t="e">
        <f>VLOOKUP(C224,'UFS Aktuális árlista'!$A$7:$E$193,5,0)</f>
        <v>#N/A</v>
      </c>
      <c r="F224" s="34"/>
      <c r="G224" s="35"/>
      <c r="H224"/>
      <c r="I224" s="36"/>
      <c r="J224"/>
      <c r="K224" s="33" t="e">
        <f>VLOOKUP(C224,'UFS Aktuális árlista'!$A$7:$F$193,6,0)</f>
        <v>#N/A</v>
      </c>
      <c r="L224" s="33" t="e">
        <f>VLOOKUP(C224,'UFS Aktuális árlista'!$A$7:$G$193,7,0)</f>
        <v>#N/A</v>
      </c>
      <c r="M224" s="43" t="e">
        <f t="shared" si="6"/>
        <v>#N/A</v>
      </c>
      <c r="N224" s="43" t="e">
        <f t="shared" si="7"/>
        <v>#N/A</v>
      </c>
    </row>
    <row r="225" spans="3:14">
      <c r="C225" s="34"/>
      <c r="D225" s="40" t="e">
        <f>VLOOKUP(C225,'UFS Aktuális árlista'!$A$7:$E$193,3,0)</f>
        <v>#N/A</v>
      </c>
      <c r="E225" s="40" t="e">
        <f>VLOOKUP(C225,'UFS Aktuális árlista'!$A$7:$E$193,5,0)</f>
        <v>#N/A</v>
      </c>
      <c r="F225" s="34"/>
      <c r="G225" s="35"/>
      <c r="H225"/>
      <c r="I225" s="36"/>
      <c r="J225"/>
      <c r="K225" s="33" t="e">
        <f>VLOOKUP(C225,'UFS Aktuális árlista'!$A$7:$F$193,6,0)</f>
        <v>#N/A</v>
      </c>
      <c r="L225" s="33" t="e">
        <f>VLOOKUP(C225,'UFS Aktuális árlista'!$A$7:$G$193,7,0)</f>
        <v>#N/A</v>
      </c>
      <c r="M225" s="43" t="e">
        <f t="shared" si="6"/>
        <v>#N/A</v>
      </c>
      <c r="N225" s="43" t="e">
        <f t="shared" si="7"/>
        <v>#N/A</v>
      </c>
    </row>
    <row r="226" spans="3:14">
      <c r="C226" s="34"/>
      <c r="D226" s="40" t="e">
        <f>VLOOKUP(C226,'UFS Aktuális árlista'!$A$7:$E$193,3,0)</f>
        <v>#N/A</v>
      </c>
      <c r="E226" s="40" t="e">
        <f>VLOOKUP(C226,'UFS Aktuális árlista'!$A$7:$E$193,5,0)</f>
        <v>#N/A</v>
      </c>
      <c r="F226" s="34"/>
      <c r="G226" s="35"/>
      <c r="H226"/>
      <c r="I226" s="36"/>
      <c r="J226"/>
      <c r="K226" s="33" t="e">
        <f>VLOOKUP(C226,'UFS Aktuális árlista'!$A$7:$F$193,6,0)</f>
        <v>#N/A</v>
      </c>
      <c r="L226" s="33" t="e">
        <f>VLOOKUP(C226,'UFS Aktuális árlista'!$A$7:$G$193,7,0)</f>
        <v>#N/A</v>
      </c>
      <c r="M226" s="43" t="e">
        <f t="shared" si="6"/>
        <v>#N/A</v>
      </c>
      <c r="N226" s="43" t="e">
        <f t="shared" si="7"/>
        <v>#N/A</v>
      </c>
    </row>
    <row r="227" spans="3:14">
      <c r="C227" s="34"/>
      <c r="D227" s="40" t="e">
        <f>VLOOKUP(C227,'UFS Aktuális árlista'!$A$7:$E$193,3,0)</f>
        <v>#N/A</v>
      </c>
      <c r="E227" s="40" t="e">
        <f>VLOOKUP(C227,'UFS Aktuális árlista'!$A$7:$E$193,5,0)</f>
        <v>#N/A</v>
      </c>
      <c r="F227" s="34"/>
      <c r="G227" s="35"/>
      <c r="H227"/>
      <c r="I227" s="36"/>
      <c r="J227"/>
      <c r="K227" s="33" t="e">
        <f>VLOOKUP(C227,'UFS Aktuális árlista'!$A$7:$F$193,6,0)</f>
        <v>#N/A</v>
      </c>
      <c r="L227" s="33" t="e">
        <f>VLOOKUP(C227,'UFS Aktuális árlista'!$A$7:$G$193,7,0)</f>
        <v>#N/A</v>
      </c>
      <c r="M227" s="43" t="e">
        <f t="shared" si="6"/>
        <v>#N/A</v>
      </c>
      <c r="N227" s="43" t="e">
        <f t="shared" si="7"/>
        <v>#N/A</v>
      </c>
    </row>
    <row r="228" spans="3:14">
      <c r="C228" s="34"/>
      <c r="D228" s="40" t="e">
        <f>VLOOKUP(C228,'UFS Aktuális árlista'!$A$7:$E$193,3,0)</f>
        <v>#N/A</v>
      </c>
      <c r="E228" s="40" t="e">
        <f>VLOOKUP(C228,'UFS Aktuális árlista'!$A$7:$E$193,5,0)</f>
        <v>#N/A</v>
      </c>
      <c r="F228" s="34"/>
      <c r="G228" s="35"/>
      <c r="H228"/>
      <c r="I228" s="36"/>
      <c r="J228"/>
      <c r="K228" s="33" t="e">
        <f>VLOOKUP(C228,'UFS Aktuális árlista'!$A$7:$F$193,6,0)</f>
        <v>#N/A</v>
      </c>
      <c r="L228" s="33" t="e">
        <f>VLOOKUP(C228,'UFS Aktuális árlista'!$A$7:$G$193,7,0)</f>
        <v>#N/A</v>
      </c>
      <c r="M228" s="43" t="e">
        <f t="shared" si="6"/>
        <v>#N/A</v>
      </c>
      <c r="N228" s="43" t="e">
        <f t="shared" si="7"/>
        <v>#N/A</v>
      </c>
    </row>
    <row r="229" spans="3:14">
      <c r="C229" s="34"/>
      <c r="D229" s="40" t="e">
        <f>VLOOKUP(C229,'UFS Aktuális árlista'!$A$7:$E$193,3,0)</f>
        <v>#N/A</v>
      </c>
      <c r="E229" s="40" t="e">
        <f>VLOOKUP(C229,'UFS Aktuális árlista'!$A$7:$E$193,5,0)</f>
        <v>#N/A</v>
      </c>
      <c r="F229" s="34"/>
      <c r="G229" s="35"/>
      <c r="H229"/>
      <c r="I229" s="36"/>
      <c r="J229"/>
      <c r="K229" s="33" t="e">
        <f>VLOOKUP(C229,'UFS Aktuális árlista'!$A$7:$F$193,6,0)</f>
        <v>#N/A</v>
      </c>
      <c r="L229" s="33" t="e">
        <f>VLOOKUP(C229,'UFS Aktuális árlista'!$A$7:$G$193,7,0)</f>
        <v>#N/A</v>
      </c>
      <c r="M229" s="43" t="e">
        <f t="shared" si="6"/>
        <v>#N/A</v>
      </c>
      <c r="N229" s="43" t="e">
        <f t="shared" si="7"/>
        <v>#N/A</v>
      </c>
    </row>
    <row r="230" spans="3:14">
      <c r="C230" s="34"/>
      <c r="D230" s="40" t="e">
        <f>VLOOKUP(C230,'UFS Aktuális árlista'!$A$7:$E$193,3,0)</f>
        <v>#N/A</v>
      </c>
      <c r="E230" s="40" t="e">
        <f>VLOOKUP(C230,'UFS Aktuális árlista'!$A$7:$E$193,5,0)</f>
        <v>#N/A</v>
      </c>
      <c r="F230" s="34"/>
      <c r="G230" s="35"/>
      <c r="H230"/>
      <c r="I230" s="36"/>
      <c r="J230"/>
      <c r="K230" s="33" t="e">
        <f>VLOOKUP(C230,'UFS Aktuális árlista'!$A$7:$F$193,6,0)</f>
        <v>#N/A</v>
      </c>
      <c r="L230" s="33" t="e">
        <f>VLOOKUP(C230,'UFS Aktuális árlista'!$A$7:$G$193,7,0)</f>
        <v>#N/A</v>
      </c>
      <c r="M230" s="43" t="e">
        <f t="shared" si="6"/>
        <v>#N/A</v>
      </c>
      <c r="N230" s="43" t="e">
        <f t="shared" si="7"/>
        <v>#N/A</v>
      </c>
    </row>
    <row r="231" spans="3:14">
      <c r="C231" s="34"/>
      <c r="D231" s="40" t="e">
        <f>VLOOKUP(C231,'UFS Aktuális árlista'!$A$7:$E$193,3,0)</f>
        <v>#N/A</v>
      </c>
      <c r="E231" s="40" t="e">
        <f>VLOOKUP(C231,'UFS Aktuális árlista'!$A$7:$E$193,5,0)</f>
        <v>#N/A</v>
      </c>
      <c r="F231" s="34"/>
      <c r="G231" s="35"/>
      <c r="H231"/>
      <c r="I231" s="36"/>
      <c r="J231"/>
      <c r="K231" s="33" t="e">
        <f>VLOOKUP(C231,'UFS Aktuális árlista'!$A$7:$F$193,6,0)</f>
        <v>#N/A</v>
      </c>
      <c r="L231" s="33" t="e">
        <f>VLOOKUP(C231,'UFS Aktuális árlista'!$A$7:$G$193,7,0)</f>
        <v>#N/A</v>
      </c>
      <c r="M231" s="43" t="e">
        <f t="shared" si="6"/>
        <v>#N/A</v>
      </c>
      <c r="N231" s="43" t="e">
        <f t="shared" si="7"/>
        <v>#N/A</v>
      </c>
    </row>
    <row r="232" spans="3:14">
      <c r="C232" s="34"/>
      <c r="D232" s="40" t="e">
        <f>VLOOKUP(C232,'UFS Aktuális árlista'!$A$7:$E$193,3,0)</f>
        <v>#N/A</v>
      </c>
      <c r="E232" s="40" t="e">
        <f>VLOOKUP(C232,'UFS Aktuális árlista'!$A$7:$E$193,5,0)</f>
        <v>#N/A</v>
      </c>
      <c r="F232" s="34"/>
      <c r="G232" s="35"/>
      <c r="H232"/>
      <c r="I232" s="36"/>
      <c r="J232"/>
      <c r="K232" s="33" t="e">
        <f>VLOOKUP(C232,'UFS Aktuális árlista'!$A$7:$F$193,6,0)</f>
        <v>#N/A</v>
      </c>
      <c r="L232" s="33" t="e">
        <f>VLOOKUP(C232,'UFS Aktuális árlista'!$A$7:$G$193,7,0)</f>
        <v>#N/A</v>
      </c>
      <c r="M232" s="43" t="e">
        <f t="shared" si="6"/>
        <v>#N/A</v>
      </c>
      <c r="N232" s="43" t="e">
        <f t="shared" si="7"/>
        <v>#N/A</v>
      </c>
    </row>
    <row r="233" spans="3:14">
      <c r="C233" s="34"/>
      <c r="D233" s="40" t="e">
        <f>VLOOKUP(C233,'UFS Aktuális árlista'!$A$7:$E$193,3,0)</f>
        <v>#N/A</v>
      </c>
      <c r="E233" s="40" t="e">
        <f>VLOOKUP(C233,'UFS Aktuális árlista'!$A$7:$E$193,5,0)</f>
        <v>#N/A</v>
      </c>
      <c r="F233" s="34"/>
      <c r="G233" s="35"/>
      <c r="H233"/>
      <c r="I233" s="36"/>
      <c r="J233"/>
      <c r="K233" s="33" t="e">
        <f>VLOOKUP(C233,'UFS Aktuális árlista'!$A$7:$F$193,6,0)</f>
        <v>#N/A</v>
      </c>
      <c r="L233" s="33" t="e">
        <f>VLOOKUP(C233,'UFS Aktuális árlista'!$A$7:$G$193,7,0)</f>
        <v>#N/A</v>
      </c>
      <c r="M233" s="43" t="e">
        <f t="shared" si="6"/>
        <v>#N/A</v>
      </c>
      <c r="N233" s="43" t="e">
        <f t="shared" si="7"/>
        <v>#N/A</v>
      </c>
    </row>
    <row r="234" spans="3:14">
      <c r="C234" s="34"/>
      <c r="D234" s="40" t="e">
        <f>VLOOKUP(C234,'UFS Aktuális árlista'!$A$7:$E$193,3,0)</f>
        <v>#N/A</v>
      </c>
      <c r="E234" s="40" t="e">
        <f>VLOOKUP(C234,'UFS Aktuális árlista'!$A$7:$E$193,5,0)</f>
        <v>#N/A</v>
      </c>
      <c r="F234" s="34"/>
      <c r="G234" s="35"/>
      <c r="H234"/>
      <c r="I234" s="36"/>
      <c r="J234"/>
      <c r="K234" s="33" t="e">
        <f>VLOOKUP(C234,'UFS Aktuális árlista'!$A$7:$F$193,6,0)</f>
        <v>#N/A</v>
      </c>
      <c r="L234" s="33" t="e">
        <f>VLOOKUP(C234,'UFS Aktuális árlista'!$A$7:$G$193,7,0)</f>
        <v>#N/A</v>
      </c>
      <c r="M234" s="43" t="e">
        <f t="shared" si="6"/>
        <v>#N/A</v>
      </c>
      <c r="N234" s="43" t="e">
        <f t="shared" si="7"/>
        <v>#N/A</v>
      </c>
    </row>
    <row r="235" spans="3:14">
      <c r="C235" s="34"/>
      <c r="D235" s="40" t="e">
        <f>VLOOKUP(C235,'UFS Aktuális árlista'!$A$7:$E$193,3,0)</f>
        <v>#N/A</v>
      </c>
      <c r="E235" s="40" t="e">
        <f>VLOOKUP(C235,'UFS Aktuális árlista'!$A$7:$E$193,5,0)</f>
        <v>#N/A</v>
      </c>
      <c r="F235" s="34"/>
      <c r="G235" s="35"/>
      <c r="H235"/>
      <c r="I235" s="36"/>
      <c r="J235"/>
      <c r="K235" s="33" t="e">
        <f>VLOOKUP(C235,'UFS Aktuális árlista'!$A$7:$F$193,6,0)</f>
        <v>#N/A</v>
      </c>
      <c r="L235" s="33" t="e">
        <f>VLOOKUP(C235,'UFS Aktuális árlista'!$A$7:$G$193,7,0)</f>
        <v>#N/A</v>
      </c>
      <c r="M235" s="43" t="e">
        <f t="shared" si="6"/>
        <v>#N/A</v>
      </c>
      <c r="N235" s="43" t="e">
        <f t="shared" si="7"/>
        <v>#N/A</v>
      </c>
    </row>
    <row r="236" spans="3:14">
      <c r="C236" s="34"/>
      <c r="D236" s="40" t="e">
        <f>VLOOKUP(C236,'UFS Aktuális árlista'!$A$7:$E$193,3,0)</f>
        <v>#N/A</v>
      </c>
      <c r="E236" s="40" t="e">
        <f>VLOOKUP(C236,'UFS Aktuális árlista'!$A$7:$E$193,5,0)</f>
        <v>#N/A</v>
      </c>
      <c r="F236" s="34"/>
      <c r="G236" s="35"/>
      <c r="H236"/>
      <c r="I236" s="36"/>
      <c r="J236"/>
      <c r="K236" s="33" t="e">
        <f>VLOOKUP(C236,'UFS Aktuális árlista'!$A$7:$F$193,6,0)</f>
        <v>#N/A</v>
      </c>
      <c r="L236" s="33" t="e">
        <f>VLOOKUP(C236,'UFS Aktuális árlista'!$A$7:$G$193,7,0)</f>
        <v>#N/A</v>
      </c>
      <c r="M236" s="43" t="e">
        <f t="shared" si="6"/>
        <v>#N/A</v>
      </c>
      <c r="N236" s="43" t="e">
        <f t="shared" si="7"/>
        <v>#N/A</v>
      </c>
    </row>
    <row r="237" spans="3:14">
      <c r="C237" s="34"/>
      <c r="D237" s="40" t="e">
        <f>VLOOKUP(C237,'UFS Aktuális árlista'!$A$7:$E$193,3,0)</f>
        <v>#N/A</v>
      </c>
      <c r="E237" s="40" t="e">
        <f>VLOOKUP(C237,'UFS Aktuális árlista'!$A$7:$E$193,5,0)</f>
        <v>#N/A</v>
      </c>
      <c r="F237" s="34"/>
      <c r="G237" s="35"/>
      <c r="H237"/>
      <c r="I237" s="36"/>
      <c r="J237"/>
      <c r="K237" s="33" t="e">
        <f>VLOOKUP(C237,'UFS Aktuális árlista'!$A$7:$F$193,6,0)</f>
        <v>#N/A</v>
      </c>
      <c r="L237" s="33" t="e">
        <f>VLOOKUP(C237,'UFS Aktuális árlista'!$A$7:$G$193,7,0)</f>
        <v>#N/A</v>
      </c>
      <c r="M237" s="43" t="e">
        <f t="shared" si="6"/>
        <v>#N/A</v>
      </c>
      <c r="N237" s="43" t="e">
        <f t="shared" si="7"/>
        <v>#N/A</v>
      </c>
    </row>
    <row r="238" spans="3:14">
      <c r="C238" s="34"/>
      <c r="D238" s="40" t="e">
        <f>VLOOKUP(C238,'UFS Aktuális árlista'!$A$7:$E$193,3,0)</f>
        <v>#N/A</v>
      </c>
      <c r="E238" s="40" t="e">
        <f>VLOOKUP(C238,'UFS Aktuális árlista'!$A$7:$E$193,5,0)</f>
        <v>#N/A</v>
      </c>
      <c r="F238" s="34"/>
      <c r="G238" s="35"/>
      <c r="H238"/>
      <c r="I238" s="36"/>
      <c r="J238"/>
      <c r="K238" s="33" t="e">
        <f>VLOOKUP(C238,'UFS Aktuális árlista'!$A$7:$F$193,6,0)</f>
        <v>#N/A</v>
      </c>
      <c r="L238" s="33" t="e">
        <f>VLOOKUP(C238,'UFS Aktuális árlista'!$A$7:$G$193,7,0)</f>
        <v>#N/A</v>
      </c>
      <c r="M238" s="43" t="e">
        <f t="shared" si="6"/>
        <v>#N/A</v>
      </c>
      <c r="N238" s="43" t="e">
        <f t="shared" si="7"/>
        <v>#N/A</v>
      </c>
    </row>
    <row r="239" spans="3:14">
      <c r="C239" s="34"/>
      <c r="D239" s="40" t="e">
        <f>VLOOKUP(C239,'UFS Aktuális árlista'!$A$7:$E$193,3,0)</f>
        <v>#N/A</v>
      </c>
      <c r="E239" s="40" t="e">
        <f>VLOOKUP(C239,'UFS Aktuális árlista'!$A$7:$E$193,5,0)</f>
        <v>#N/A</v>
      </c>
      <c r="F239" s="34"/>
      <c r="G239" s="35"/>
      <c r="H239"/>
      <c r="I239" s="36"/>
      <c r="J239"/>
      <c r="K239" s="33" t="e">
        <f>VLOOKUP(C239,'UFS Aktuális árlista'!$A$7:$F$193,6,0)</f>
        <v>#N/A</v>
      </c>
      <c r="L239" s="33" t="e">
        <f>VLOOKUP(C239,'UFS Aktuális árlista'!$A$7:$G$193,7,0)</f>
        <v>#N/A</v>
      </c>
      <c r="M239" s="43" t="e">
        <f t="shared" si="6"/>
        <v>#N/A</v>
      </c>
      <c r="N239" s="43" t="e">
        <f t="shared" si="7"/>
        <v>#N/A</v>
      </c>
    </row>
    <row r="240" spans="3:14">
      <c r="C240" s="34"/>
      <c r="D240" s="40" t="e">
        <f>VLOOKUP(C240,'UFS Aktuális árlista'!$A$7:$E$193,3,0)</f>
        <v>#N/A</v>
      </c>
      <c r="E240" s="40" t="e">
        <f>VLOOKUP(C240,'UFS Aktuális árlista'!$A$7:$E$193,5,0)</f>
        <v>#N/A</v>
      </c>
      <c r="F240" s="34"/>
      <c r="G240" s="35"/>
      <c r="H240"/>
      <c r="I240" s="36"/>
      <c r="J240"/>
      <c r="K240" s="33" t="e">
        <f>VLOOKUP(C240,'UFS Aktuális árlista'!$A$7:$F$193,6,0)</f>
        <v>#N/A</v>
      </c>
      <c r="L240" s="33" t="e">
        <f>VLOOKUP(C240,'UFS Aktuális árlista'!$A$7:$G$193,7,0)</f>
        <v>#N/A</v>
      </c>
      <c r="M240" s="43" t="e">
        <f t="shared" si="6"/>
        <v>#N/A</v>
      </c>
      <c r="N240" s="43" t="e">
        <f t="shared" si="7"/>
        <v>#N/A</v>
      </c>
    </row>
    <row r="241" spans="3:14">
      <c r="C241" s="34"/>
      <c r="D241" s="40" t="e">
        <f>VLOOKUP(C241,'UFS Aktuális árlista'!$A$7:$E$193,3,0)</f>
        <v>#N/A</v>
      </c>
      <c r="E241" s="40" t="e">
        <f>VLOOKUP(C241,'UFS Aktuális árlista'!$A$7:$E$193,5,0)</f>
        <v>#N/A</v>
      </c>
      <c r="F241" s="34"/>
      <c r="G241" s="35"/>
      <c r="H241"/>
      <c r="I241" s="36"/>
      <c r="J241"/>
      <c r="K241" s="33" t="e">
        <f>VLOOKUP(C241,'UFS Aktuális árlista'!$A$7:$F$193,6,0)</f>
        <v>#N/A</v>
      </c>
      <c r="L241" s="33" t="e">
        <f>VLOOKUP(C241,'UFS Aktuális árlista'!$A$7:$G$193,7,0)</f>
        <v>#N/A</v>
      </c>
      <c r="M241" s="43" t="e">
        <f t="shared" si="6"/>
        <v>#N/A</v>
      </c>
      <c r="N241" s="43" t="e">
        <f t="shared" si="7"/>
        <v>#N/A</v>
      </c>
    </row>
    <row r="242" spans="3:14">
      <c r="C242" s="34"/>
      <c r="D242" s="40" t="e">
        <f>VLOOKUP(C242,'UFS Aktuális árlista'!$A$7:$E$193,3,0)</f>
        <v>#N/A</v>
      </c>
      <c r="E242" s="40" t="e">
        <f>VLOOKUP(C242,'UFS Aktuális árlista'!$A$7:$E$193,5,0)</f>
        <v>#N/A</v>
      </c>
      <c r="F242" s="34"/>
      <c r="G242" s="35"/>
      <c r="H242"/>
      <c r="I242" s="36"/>
      <c r="J242"/>
      <c r="K242" s="33" t="e">
        <f>VLOOKUP(C242,'UFS Aktuális árlista'!$A$7:$F$193,6,0)</f>
        <v>#N/A</v>
      </c>
      <c r="L242" s="33" t="e">
        <f>VLOOKUP(C242,'UFS Aktuális árlista'!$A$7:$G$193,7,0)</f>
        <v>#N/A</v>
      </c>
      <c r="M242" s="43" t="e">
        <f t="shared" si="6"/>
        <v>#N/A</v>
      </c>
      <c r="N242" s="43" t="e">
        <f t="shared" si="7"/>
        <v>#N/A</v>
      </c>
    </row>
    <row r="243" spans="3:14">
      <c r="C243" s="34"/>
      <c r="D243" s="40" t="e">
        <f>VLOOKUP(C243,'UFS Aktuális árlista'!$A$7:$E$193,3,0)</f>
        <v>#N/A</v>
      </c>
      <c r="E243" s="40" t="e">
        <f>VLOOKUP(C243,'UFS Aktuális árlista'!$A$7:$E$193,5,0)</f>
        <v>#N/A</v>
      </c>
      <c r="F243" s="34"/>
      <c r="G243" s="35"/>
      <c r="H243"/>
      <c r="I243" s="36"/>
      <c r="J243"/>
      <c r="K243" s="33" t="e">
        <f>VLOOKUP(C243,'UFS Aktuális árlista'!$A$7:$F$193,6,0)</f>
        <v>#N/A</v>
      </c>
      <c r="L243" s="33" t="e">
        <f>VLOOKUP(C243,'UFS Aktuális árlista'!$A$7:$G$193,7,0)</f>
        <v>#N/A</v>
      </c>
      <c r="M243" s="43" t="e">
        <f t="shared" si="6"/>
        <v>#N/A</v>
      </c>
      <c r="N243" s="43" t="e">
        <f t="shared" si="7"/>
        <v>#N/A</v>
      </c>
    </row>
    <row r="244" spans="3:14">
      <c r="C244" s="34"/>
      <c r="D244" s="40" t="e">
        <f>VLOOKUP(C244,'UFS Aktuális árlista'!$A$7:$E$193,3,0)</f>
        <v>#N/A</v>
      </c>
      <c r="E244" s="40" t="e">
        <f>VLOOKUP(C244,'UFS Aktuális árlista'!$A$7:$E$193,5,0)</f>
        <v>#N/A</v>
      </c>
      <c r="F244" s="34"/>
      <c r="G244" s="35"/>
      <c r="H244"/>
      <c r="I244" s="36"/>
      <c r="J244"/>
      <c r="K244" s="33" t="e">
        <f>VLOOKUP(C244,'UFS Aktuális árlista'!$A$7:$F$193,6,0)</f>
        <v>#N/A</v>
      </c>
      <c r="L244" s="33" t="e">
        <f>VLOOKUP(C244,'UFS Aktuális árlista'!$A$7:$G$193,7,0)</f>
        <v>#N/A</v>
      </c>
      <c r="M244" s="43" t="e">
        <f t="shared" si="6"/>
        <v>#N/A</v>
      </c>
      <c r="N244" s="43" t="e">
        <f t="shared" si="7"/>
        <v>#N/A</v>
      </c>
    </row>
    <row r="245" spans="3:14">
      <c r="C245" s="34"/>
      <c r="D245" s="40" t="e">
        <f>VLOOKUP(C245,'UFS Aktuális árlista'!$A$7:$E$193,3,0)</f>
        <v>#N/A</v>
      </c>
      <c r="E245" s="40" t="e">
        <f>VLOOKUP(C245,'UFS Aktuális árlista'!$A$7:$E$193,5,0)</f>
        <v>#N/A</v>
      </c>
      <c r="F245" s="34"/>
      <c r="G245" s="35"/>
      <c r="H245"/>
      <c r="I245" s="36"/>
      <c r="J245"/>
      <c r="K245" s="33" t="e">
        <f>VLOOKUP(C245,'UFS Aktuális árlista'!$A$7:$F$193,6,0)</f>
        <v>#N/A</v>
      </c>
      <c r="L245" s="33" t="e">
        <f>VLOOKUP(C245,'UFS Aktuális árlista'!$A$7:$G$193,7,0)</f>
        <v>#N/A</v>
      </c>
      <c r="M245" s="43" t="e">
        <f t="shared" si="6"/>
        <v>#N/A</v>
      </c>
      <c r="N245" s="43" t="e">
        <f t="shared" si="7"/>
        <v>#N/A</v>
      </c>
    </row>
    <row r="246" spans="3:14">
      <c r="C246" s="34"/>
      <c r="D246" s="40" t="e">
        <f>VLOOKUP(C246,'UFS Aktuális árlista'!$A$7:$E$193,3,0)</f>
        <v>#N/A</v>
      </c>
      <c r="E246" s="40" t="e">
        <f>VLOOKUP(C246,'UFS Aktuális árlista'!$A$7:$E$193,5,0)</f>
        <v>#N/A</v>
      </c>
      <c r="F246" s="34"/>
      <c r="G246" s="35"/>
      <c r="H246"/>
      <c r="I246" s="36"/>
      <c r="J246"/>
      <c r="K246" s="33" t="e">
        <f>VLOOKUP(C246,'UFS Aktuális árlista'!$A$7:$F$193,6,0)</f>
        <v>#N/A</v>
      </c>
      <c r="L246" s="33" t="e">
        <f>VLOOKUP(C246,'UFS Aktuális árlista'!$A$7:$G$193,7,0)</f>
        <v>#N/A</v>
      </c>
      <c r="M246" s="43" t="e">
        <f t="shared" si="6"/>
        <v>#N/A</v>
      </c>
      <c r="N246" s="43" t="e">
        <f t="shared" si="7"/>
        <v>#N/A</v>
      </c>
    </row>
    <row r="247" spans="3:14">
      <c r="C247" s="34"/>
      <c r="D247" s="40" t="e">
        <f>VLOOKUP(C247,'UFS Aktuális árlista'!$A$7:$E$193,3,0)</f>
        <v>#N/A</v>
      </c>
      <c r="E247" s="40" t="e">
        <f>VLOOKUP(C247,'UFS Aktuális árlista'!$A$7:$E$193,5,0)</f>
        <v>#N/A</v>
      </c>
      <c r="F247" s="34"/>
      <c r="G247" s="35"/>
      <c r="H247"/>
      <c r="I247" s="36"/>
      <c r="J247"/>
      <c r="K247" s="33" t="e">
        <f>VLOOKUP(C247,'UFS Aktuális árlista'!$A$7:$F$193,6,0)</f>
        <v>#N/A</v>
      </c>
      <c r="L247" s="33" t="e">
        <f>VLOOKUP(C247,'UFS Aktuális árlista'!$A$7:$G$193,7,0)</f>
        <v>#N/A</v>
      </c>
      <c r="M247" s="43" t="e">
        <f t="shared" si="6"/>
        <v>#N/A</v>
      </c>
      <c r="N247" s="43" t="e">
        <f t="shared" si="7"/>
        <v>#N/A</v>
      </c>
    </row>
    <row r="248" spans="3:14">
      <c r="C248" s="34"/>
      <c r="D248" s="40" t="e">
        <f>VLOOKUP(C248,'UFS Aktuális árlista'!$A$7:$E$193,3,0)</f>
        <v>#N/A</v>
      </c>
      <c r="E248" s="40" t="e">
        <f>VLOOKUP(C248,'UFS Aktuális árlista'!$A$7:$E$193,5,0)</f>
        <v>#N/A</v>
      </c>
      <c r="F248" s="34"/>
      <c r="G248" s="35"/>
      <c r="H248"/>
      <c r="I248" s="36"/>
      <c r="J248"/>
      <c r="K248" s="33" t="e">
        <f>VLOOKUP(C248,'UFS Aktuális árlista'!$A$7:$F$193,6,0)</f>
        <v>#N/A</v>
      </c>
      <c r="L248" s="33" t="e">
        <f>VLOOKUP(C248,'UFS Aktuális árlista'!$A$7:$G$193,7,0)</f>
        <v>#N/A</v>
      </c>
      <c r="M248" s="43" t="e">
        <f t="shared" si="6"/>
        <v>#N/A</v>
      </c>
      <c r="N248" s="43" t="e">
        <f t="shared" si="7"/>
        <v>#N/A</v>
      </c>
    </row>
    <row r="249" spans="3:14">
      <c r="C249" s="34"/>
      <c r="D249" s="40" t="e">
        <f>VLOOKUP(C249,'UFS Aktuális árlista'!$A$7:$E$193,3,0)</f>
        <v>#N/A</v>
      </c>
      <c r="E249" s="40" t="e">
        <f>VLOOKUP(C249,'UFS Aktuális árlista'!$A$7:$E$193,5,0)</f>
        <v>#N/A</v>
      </c>
      <c r="F249" s="34"/>
      <c r="G249" s="35"/>
      <c r="H249"/>
      <c r="I249" s="36"/>
      <c r="J249"/>
      <c r="K249" s="33" t="e">
        <f>VLOOKUP(C249,'UFS Aktuális árlista'!$A$7:$F$193,6,0)</f>
        <v>#N/A</v>
      </c>
      <c r="L249" s="33" t="e">
        <f>VLOOKUP(C249,'UFS Aktuális árlista'!$A$7:$G$193,7,0)</f>
        <v>#N/A</v>
      </c>
      <c r="M249" s="43" t="e">
        <f t="shared" si="6"/>
        <v>#N/A</v>
      </c>
      <c r="N249" s="43" t="e">
        <f t="shared" si="7"/>
        <v>#N/A</v>
      </c>
    </row>
    <row r="250" spans="3:14">
      <c r="C250" s="34"/>
      <c r="D250" s="40" t="e">
        <f>VLOOKUP(C250,'UFS Aktuális árlista'!$A$7:$E$193,3,0)</f>
        <v>#N/A</v>
      </c>
      <c r="E250" s="40" t="e">
        <f>VLOOKUP(C250,'UFS Aktuális árlista'!$A$7:$E$193,5,0)</f>
        <v>#N/A</v>
      </c>
      <c r="F250" s="34"/>
      <c r="G250" s="35"/>
      <c r="H250"/>
      <c r="I250" s="36"/>
      <c r="J250"/>
      <c r="K250" s="33" t="e">
        <f>VLOOKUP(C250,'UFS Aktuális árlista'!$A$7:$F$193,6,0)</f>
        <v>#N/A</v>
      </c>
      <c r="L250" s="33" t="e">
        <f>VLOOKUP(C250,'UFS Aktuális árlista'!$A$7:$G$193,7,0)</f>
        <v>#N/A</v>
      </c>
      <c r="M250" s="43" t="e">
        <f t="shared" si="6"/>
        <v>#N/A</v>
      </c>
      <c r="N250" s="43" t="e">
        <f t="shared" si="7"/>
        <v>#N/A</v>
      </c>
    </row>
    <row r="251" spans="3:14">
      <c r="C251" s="34"/>
      <c r="D251" s="40" t="e">
        <f>VLOOKUP(C251,'UFS Aktuális árlista'!$A$7:$E$193,3,0)</f>
        <v>#N/A</v>
      </c>
      <c r="E251" s="40" t="e">
        <f>VLOOKUP(C251,'UFS Aktuális árlista'!$A$7:$E$193,5,0)</f>
        <v>#N/A</v>
      </c>
      <c r="F251" s="34"/>
      <c r="G251" s="35"/>
      <c r="H251"/>
      <c r="I251" s="36"/>
      <c r="J251"/>
      <c r="K251" s="33" t="e">
        <f>VLOOKUP(C251,'UFS Aktuális árlista'!$A$7:$F$193,6,0)</f>
        <v>#N/A</v>
      </c>
      <c r="L251" s="33" t="e">
        <f>VLOOKUP(C251,'UFS Aktuális árlista'!$A$7:$G$193,7,0)</f>
        <v>#N/A</v>
      </c>
      <c r="M251" s="43" t="e">
        <f t="shared" si="6"/>
        <v>#N/A</v>
      </c>
      <c r="N251" s="43" t="e">
        <f t="shared" si="7"/>
        <v>#N/A</v>
      </c>
    </row>
    <row r="252" spans="3:14">
      <c r="C252" s="34"/>
      <c r="D252" s="40" t="e">
        <f>VLOOKUP(C252,'UFS Aktuális árlista'!$A$7:$E$193,3,0)</f>
        <v>#N/A</v>
      </c>
      <c r="E252" s="40" t="e">
        <f>VLOOKUP(C252,'UFS Aktuális árlista'!$A$7:$E$193,5,0)</f>
        <v>#N/A</v>
      </c>
      <c r="F252" s="34"/>
      <c r="G252" s="35"/>
      <c r="H252"/>
      <c r="I252" s="36"/>
      <c r="J252"/>
      <c r="K252" s="33" t="e">
        <f>VLOOKUP(C252,'UFS Aktuális árlista'!$A$7:$F$193,6,0)</f>
        <v>#N/A</v>
      </c>
      <c r="L252" s="33" t="e">
        <f>VLOOKUP(C252,'UFS Aktuális árlista'!$A$7:$G$193,7,0)</f>
        <v>#N/A</v>
      </c>
      <c r="M252" s="43" t="e">
        <f t="shared" si="6"/>
        <v>#N/A</v>
      </c>
      <c r="N252" s="43" t="e">
        <f t="shared" si="7"/>
        <v>#N/A</v>
      </c>
    </row>
    <row r="253" spans="3:14">
      <c r="C253" s="34"/>
      <c r="D253" s="40" t="e">
        <f>VLOOKUP(C253,'UFS Aktuális árlista'!$A$7:$E$193,3,0)</f>
        <v>#N/A</v>
      </c>
      <c r="E253" s="40" t="e">
        <f>VLOOKUP(C253,'UFS Aktuális árlista'!$A$7:$E$193,5,0)</f>
        <v>#N/A</v>
      </c>
      <c r="F253" s="34"/>
      <c r="G253" s="35"/>
      <c r="H253"/>
      <c r="I253" s="36"/>
      <c r="J253"/>
      <c r="K253" s="33" t="e">
        <f>VLOOKUP(C253,'UFS Aktuális árlista'!$A$7:$F$193,6,0)</f>
        <v>#N/A</v>
      </c>
      <c r="L253" s="33" t="e">
        <f>VLOOKUP(C253,'UFS Aktuális árlista'!$A$7:$G$193,7,0)</f>
        <v>#N/A</v>
      </c>
      <c r="M253" s="43" t="e">
        <f t="shared" si="6"/>
        <v>#N/A</v>
      </c>
      <c r="N253" s="43" t="e">
        <f t="shared" si="7"/>
        <v>#N/A</v>
      </c>
    </row>
    <row r="254" spans="3:14">
      <c r="C254" s="34"/>
      <c r="D254" s="40" t="e">
        <f>VLOOKUP(C254,'UFS Aktuális árlista'!$A$7:$E$193,3,0)</f>
        <v>#N/A</v>
      </c>
      <c r="E254" s="40" t="e">
        <f>VLOOKUP(C254,'UFS Aktuális árlista'!$A$7:$E$193,5,0)</f>
        <v>#N/A</v>
      </c>
      <c r="F254" s="34"/>
      <c r="G254" s="35"/>
      <c r="H254"/>
      <c r="I254" s="36"/>
      <c r="J254"/>
      <c r="K254" s="33" t="e">
        <f>VLOOKUP(C254,'UFS Aktuális árlista'!$A$7:$F$193,6,0)</f>
        <v>#N/A</v>
      </c>
      <c r="L254" s="33" t="e">
        <f>VLOOKUP(C254,'UFS Aktuális árlista'!$A$7:$G$193,7,0)</f>
        <v>#N/A</v>
      </c>
      <c r="M254" s="43" t="e">
        <f t="shared" si="6"/>
        <v>#N/A</v>
      </c>
      <c r="N254" s="43" t="e">
        <f t="shared" si="7"/>
        <v>#N/A</v>
      </c>
    </row>
    <row r="255" spans="3:14">
      <c r="C255" s="34"/>
      <c r="D255" s="40" t="e">
        <f>VLOOKUP(C255,'UFS Aktuális árlista'!$A$7:$E$193,3,0)</f>
        <v>#N/A</v>
      </c>
      <c r="E255" s="40" t="e">
        <f>VLOOKUP(C255,'UFS Aktuális árlista'!$A$7:$E$193,5,0)</f>
        <v>#N/A</v>
      </c>
      <c r="F255" s="34"/>
      <c r="G255" s="35"/>
      <c r="H255"/>
      <c r="I255" s="36"/>
      <c r="J255"/>
      <c r="K255" s="33" t="e">
        <f>VLOOKUP(C255,'UFS Aktuális árlista'!$A$7:$F$193,6,0)</f>
        <v>#N/A</v>
      </c>
      <c r="L255" s="33" t="e">
        <f>VLOOKUP(C255,'UFS Aktuális árlista'!$A$7:$G$193,7,0)</f>
        <v>#N/A</v>
      </c>
      <c r="M255" s="43" t="e">
        <f t="shared" si="6"/>
        <v>#N/A</v>
      </c>
      <c r="N255" s="43" t="e">
        <f t="shared" si="7"/>
        <v>#N/A</v>
      </c>
    </row>
    <row r="256" spans="3:14">
      <c r="C256" s="34"/>
      <c r="D256" s="40" t="e">
        <f>VLOOKUP(C256,'UFS Aktuális árlista'!$A$7:$E$193,3,0)</f>
        <v>#N/A</v>
      </c>
      <c r="E256" s="40" t="e">
        <f>VLOOKUP(C256,'UFS Aktuális árlista'!$A$7:$E$193,5,0)</f>
        <v>#N/A</v>
      </c>
      <c r="F256" s="34"/>
      <c r="G256" s="35"/>
      <c r="H256"/>
      <c r="I256" s="36"/>
      <c r="J256"/>
      <c r="K256" s="33" t="e">
        <f>VLOOKUP(C256,'UFS Aktuális árlista'!$A$7:$F$193,6,0)</f>
        <v>#N/A</v>
      </c>
      <c r="L256" s="33" t="e">
        <f>VLOOKUP(C256,'UFS Aktuális árlista'!$A$7:$G$193,7,0)</f>
        <v>#N/A</v>
      </c>
      <c r="M256" s="43" t="e">
        <f t="shared" si="6"/>
        <v>#N/A</v>
      </c>
      <c r="N256" s="43" t="e">
        <f t="shared" si="7"/>
        <v>#N/A</v>
      </c>
    </row>
    <row r="257" spans="3:14">
      <c r="C257" s="34"/>
      <c r="D257" s="40" t="e">
        <f>VLOOKUP(C257,'UFS Aktuális árlista'!$A$7:$E$193,3,0)</f>
        <v>#N/A</v>
      </c>
      <c r="E257" s="40" t="e">
        <f>VLOOKUP(C257,'UFS Aktuális árlista'!$A$7:$E$193,5,0)</f>
        <v>#N/A</v>
      </c>
      <c r="F257" s="34"/>
      <c r="G257" s="35"/>
      <c r="H257"/>
      <c r="I257" s="36"/>
      <c r="J257"/>
      <c r="K257" s="33" t="e">
        <f>VLOOKUP(C257,'UFS Aktuális árlista'!$A$7:$F$193,6,0)</f>
        <v>#N/A</v>
      </c>
      <c r="L257" s="33" t="e">
        <f>VLOOKUP(C257,'UFS Aktuális árlista'!$A$7:$G$193,7,0)</f>
        <v>#N/A</v>
      </c>
      <c r="M257" s="43" t="e">
        <f t="shared" si="6"/>
        <v>#N/A</v>
      </c>
      <c r="N257" s="43" t="e">
        <f t="shared" si="7"/>
        <v>#N/A</v>
      </c>
    </row>
    <row r="258" spans="3:14">
      <c r="C258" s="34"/>
      <c r="D258" s="40" t="e">
        <f>VLOOKUP(C258,'UFS Aktuális árlista'!$A$7:$E$193,3,0)</f>
        <v>#N/A</v>
      </c>
      <c r="E258" s="40" t="e">
        <f>VLOOKUP(C258,'UFS Aktuális árlista'!$A$7:$E$193,5,0)</f>
        <v>#N/A</v>
      </c>
      <c r="F258" s="34"/>
      <c r="G258" s="35"/>
      <c r="H258"/>
      <c r="I258" s="36"/>
      <c r="J258"/>
      <c r="K258" s="33" t="e">
        <f>VLOOKUP(C258,'UFS Aktuális árlista'!$A$7:$F$193,6,0)</f>
        <v>#N/A</v>
      </c>
      <c r="L258" s="33" t="e">
        <f>VLOOKUP(C258,'UFS Aktuális árlista'!$A$7:$G$193,7,0)</f>
        <v>#N/A</v>
      </c>
      <c r="M258" s="43" t="e">
        <f t="shared" si="6"/>
        <v>#N/A</v>
      </c>
      <c r="N258" s="43" t="e">
        <f t="shared" si="7"/>
        <v>#N/A</v>
      </c>
    </row>
    <row r="259" spans="3:14">
      <c r="C259" s="34"/>
      <c r="D259" s="40" t="e">
        <f>VLOOKUP(C259,'UFS Aktuális árlista'!$A$7:$E$193,3,0)</f>
        <v>#N/A</v>
      </c>
      <c r="E259" s="40" t="e">
        <f>VLOOKUP(C259,'UFS Aktuális árlista'!$A$7:$E$193,5,0)</f>
        <v>#N/A</v>
      </c>
      <c r="F259" s="34"/>
      <c r="G259" s="35"/>
      <c r="H259"/>
      <c r="I259" s="36"/>
      <c r="J259"/>
      <c r="K259" s="33" t="e">
        <f>VLOOKUP(C259,'UFS Aktuális árlista'!$A$7:$F$193,6,0)</f>
        <v>#N/A</v>
      </c>
      <c r="L259" s="33" t="e">
        <f>VLOOKUP(C259,'UFS Aktuális árlista'!$A$7:$G$193,7,0)</f>
        <v>#N/A</v>
      </c>
      <c r="M259" s="43" t="e">
        <f t="shared" si="6"/>
        <v>#N/A</v>
      </c>
      <c r="N259" s="43" t="e">
        <f t="shared" si="7"/>
        <v>#N/A</v>
      </c>
    </row>
    <row r="260" spans="3:14">
      <c r="C260" s="34"/>
      <c r="D260" s="40" t="e">
        <f>VLOOKUP(C260,'UFS Aktuális árlista'!$A$7:$E$193,3,0)</f>
        <v>#N/A</v>
      </c>
      <c r="E260" s="40" t="e">
        <f>VLOOKUP(C260,'UFS Aktuális árlista'!$A$7:$E$193,5,0)</f>
        <v>#N/A</v>
      </c>
      <c r="F260" s="34"/>
      <c r="G260" s="35"/>
      <c r="H260"/>
      <c r="I260" s="36"/>
      <c r="J260"/>
      <c r="K260" s="33" t="e">
        <f>VLOOKUP(C260,'UFS Aktuális árlista'!$A$7:$F$193,6,0)</f>
        <v>#N/A</v>
      </c>
      <c r="L260" s="33" t="e">
        <f>VLOOKUP(C260,'UFS Aktuális árlista'!$A$7:$G$193,7,0)</f>
        <v>#N/A</v>
      </c>
      <c r="M260" s="43" t="e">
        <f t="shared" si="6"/>
        <v>#N/A</v>
      </c>
      <c r="N260" s="43" t="e">
        <f t="shared" si="7"/>
        <v>#N/A</v>
      </c>
    </row>
    <row r="261" spans="3:14">
      <c r="C261" s="34"/>
      <c r="D261" s="40" t="e">
        <f>VLOOKUP(C261,'UFS Aktuális árlista'!$A$7:$E$193,3,0)</f>
        <v>#N/A</v>
      </c>
      <c r="E261" s="40" t="e">
        <f>VLOOKUP(C261,'UFS Aktuális árlista'!$A$7:$E$193,5,0)</f>
        <v>#N/A</v>
      </c>
      <c r="F261" s="34"/>
      <c r="G261" s="35"/>
      <c r="H261"/>
      <c r="I261" s="36"/>
      <c r="J261"/>
      <c r="K261" s="33" t="e">
        <f>VLOOKUP(C261,'UFS Aktuális árlista'!$A$7:$F$193,6,0)</f>
        <v>#N/A</v>
      </c>
      <c r="L261" s="33" t="e">
        <f>VLOOKUP(C261,'UFS Aktuális árlista'!$A$7:$G$193,7,0)</f>
        <v>#N/A</v>
      </c>
      <c r="M261" s="43" t="e">
        <f t="shared" si="6"/>
        <v>#N/A</v>
      </c>
      <c r="N261" s="43" t="e">
        <f t="shared" si="7"/>
        <v>#N/A</v>
      </c>
    </row>
    <row r="262" spans="3:14">
      <c r="C262" s="34"/>
      <c r="D262" s="40" t="e">
        <f>VLOOKUP(C262,'UFS Aktuális árlista'!$A$7:$E$193,3,0)</f>
        <v>#N/A</v>
      </c>
      <c r="E262" s="40" t="e">
        <f>VLOOKUP(C262,'UFS Aktuális árlista'!$A$7:$E$193,5,0)</f>
        <v>#N/A</v>
      </c>
      <c r="F262" s="34"/>
      <c r="G262" s="35"/>
      <c r="H262"/>
      <c r="I262" s="36"/>
      <c r="J262"/>
      <c r="K262" s="33" t="e">
        <f>VLOOKUP(C262,'UFS Aktuális árlista'!$A$7:$F$193,6,0)</f>
        <v>#N/A</v>
      </c>
      <c r="L262" s="33" t="e">
        <f>VLOOKUP(C262,'UFS Aktuális árlista'!$A$7:$G$193,7,0)</f>
        <v>#N/A</v>
      </c>
      <c r="M262" s="43" t="e">
        <f t="shared" si="6"/>
        <v>#N/A</v>
      </c>
      <c r="N262" s="43" t="e">
        <f t="shared" si="7"/>
        <v>#N/A</v>
      </c>
    </row>
    <row r="263" spans="3:14">
      <c r="C263" s="34"/>
      <c r="D263" s="40" t="e">
        <f>VLOOKUP(C263,'UFS Aktuális árlista'!$A$7:$E$193,3,0)</f>
        <v>#N/A</v>
      </c>
      <c r="E263" s="40" t="e">
        <f>VLOOKUP(C263,'UFS Aktuális árlista'!$A$7:$E$193,5,0)</f>
        <v>#N/A</v>
      </c>
      <c r="F263" s="34"/>
      <c r="G263" s="35"/>
      <c r="H263"/>
      <c r="I263" s="36"/>
      <c r="J263"/>
      <c r="K263" s="33" t="e">
        <f>VLOOKUP(C263,'UFS Aktuális árlista'!$A$7:$F$193,6,0)</f>
        <v>#N/A</v>
      </c>
      <c r="L263" s="33" t="e">
        <f>VLOOKUP(C263,'UFS Aktuális árlista'!$A$7:$G$193,7,0)</f>
        <v>#N/A</v>
      </c>
      <c r="M263" s="43" t="e">
        <f t="shared" si="6"/>
        <v>#N/A</v>
      </c>
      <c r="N263" s="43" t="e">
        <f t="shared" si="7"/>
        <v>#N/A</v>
      </c>
    </row>
    <row r="264" spans="3:14">
      <c r="C264" s="34"/>
      <c r="D264" s="40" t="e">
        <f>VLOOKUP(C264,'UFS Aktuális árlista'!$A$7:$E$193,3,0)</f>
        <v>#N/A</v>
      </c>
      <c r="E264" s="40" t="e">
        <f>VLOOKUP(C264,'UFS Aktuális árlista'!$A$7:$E$193,5,0)</f>
        <v>#N/A</v>
      </c>
      <c r="F264" s="34"/>
      <c r="G264" s="35"/>
      <c r="H264"/>
      <c r="I264" s="36"/>
      <c r="J264"/>
      <c r="K264" s="33" t="e">
        <f>VLOOKUP(C264,'UFS Aktuális árlista'!$A$7:$F$193,6,0)</f>
        <v>#N/A</v>
      </c>
      <c r="L264" s="33" t="e">
        <f>VLOOKUP(C264,'UFS Aktuális árlista'!$A$7:$G$193,7,0)</f>
        <v>#N/A</v>
      </c>
      <c r="M264" s="43" t="e">
        <f t="shared" si="6"/>
        <v>#N/A</v>
      </c>
      <c r="N264" s="43" t="e">
        <f t="shared" si="7"/>
        <v>#N/A</v>
      </c>
    </row>
    <row r="265" spans="3:14">
      <c r="C265" s="34"/>
      <c r="D265" s="40" t="e">
        <f>VLOOKUP(C265,'UFS Aktuális árlista'!$A$7:$E$193,3,0)</f>
        <v>#N/A</v>
      </c>
      <c r="E265" s="40" t="e">
        <f>VLOOKUP(C265,'UFS Aktuális árlista'!$A$7:$E$193,5,0)</f>
        <v>#N/A</v>
      </c>
      <c r="F265" s="34"/>
      <c r="G265" s="35"/>
      <c r="H265"/>
      <c r="I265" s="36"/>
      <c r="J265"/>
      <c r="K265" s="33" t="e">
        <f>VLOOKUP(C265,'UFS Aktuális árlista'!$A$7:$F$193,6,0)</f>
        <v>#N/A</v>
      </c>
      <c r="L265" s="33" t="e">
        <f>VLOOKUP(C265,'UFS Aktuális árlista'!$A$7:$G$193,7,0)</f>
        <v>#N/A</v>
      </c>
      <c r="M265" s="43" t="e">
        <f t="shared" si="6"/>
        <v>#N/A</v>
      </c>
      <c r="N265" s="43" t="e">
        <f t="shared" si="7"/>
        <v>#N/A</v>
      </c>
    </row>
    <row r="266" spans="3:14">
      <c r="C266" s="34"/>
      <c r="D266" s="40" t="e">
        <f>VLOOKUP(C266,'UFS Aktuális árlista'!$A$7:$E$193,3,0)</f>
        <v>#N/A</v>
      </c>
      <c r="E266" s="40" t="e">
        <f>VLOOKUP(C266,'UFS Aktuális árlista'!$A$7:$E$193,5,0)</f>
        <v>#N/A</v>
      </c>
      <c r="F266" s="34"/>
      <c r="G266" s="35"/>
      <c r="H266"/>
      <c r="I266" s="36"/>
      <c r="J266"/>
      <c r="K266" s="33" t="e">
        <f>VLOOKUP(C266,'UFS Aktuális árlista'!$A$7:$F$193,6,0)</f>
        <v>#N/A</v>
      </c>
      <c r="L266" s="33" t="e">
        <f>VLOOKUP(C266,'UFS Aktuális árlista'!$A$7:$G$193,7,0)</f>
        <v>#N/A</v>
      </c>
      <c r="M266" s="43" t="e">
        <f t="shared" si="6"/>
        <v>#N/A</v>
      </c>
      <c r="N266" s="43" t="e">
        <f t="shared" si="7"/>
        <v>#N/A</v>
      </c>
    </row>
    <row r="267" spans="3:14">
      <c r="C267" s="34"/>
      <c r="D267" s="40" t="e">
        <f>VLOOKUP(C267,'UFS Aktuális árlista'!$A$7:$E$193,3,0)</f>
        <v>#N/A</v>
      </c>
      <c r="E267" s="40" t="e">
        <f>VLOOKUP(C267,'UFS Aktuális árlista'!$A$7:$E$193,5,0)</f>
        <v>#N/A</v>
      </c>
      <c r="F267" s="34"/>
      <c r="G267" s="35"/>
      <c r="H267"/>
      <c r="I267" s="36"/>
      <c r="J267"/>
      <c r="K267" s="33" t="e">
        <f>VLOOKUP(C267,'UFS Aktuális árlista'!$A$7:$F$193,6,0)</f>
        <v>#N/A</v>
      </c>
      <c r="L267" s="33" t="e">
        <f>VLOOKUP(C267,'UFS Aktuális árlista'!$A$7:$G$193,7,0)</f>
        <v>#N/A</v>
      </c>
      <c r="M267" s="43" t="e">
        <f t="shared" si="6"/>
        <v>#N/A</v>
      </c>
      <c r="N267" s="43" t="e">
        <f t="shared" si="7"/>
        <v>#N/A</v>
      </c>
    </row>
    <row r="268" spans="3:14">
      <c r="C268" s="34"/>
      <c r="D268" s="40" t="e">
        <f>VLOOKUP(C268,'UFS Aktuális árlista'!$A$7:$E$193,3,0)</f>
        <v>#N/A</v>
      </c>
      <c r="E268" s="40" t="e">
        <f>VLOOKUP(C268,'UFS Aktuális árlista'!$A$7:$E$193,5,0)</f>
        <v>#N/A</v>
      </c>
      <c r="F268" s="34"/>
      <c r="G268" s="35"/>
      <c r="H268"/>
      <c r="I268" s="36"/>
      <c r="J268"/>
      <c r="K268" s="33" t="e">
        <f>VLOOKUP(C268,'UFS Aktuális árlista'!$A$7:$F$193,6,0)</f>
        <v>#N/A</v>
      </c>
      <c r="L268" s="33" t="e">
        <f>VLOOKUP(C268,'UFS Aktuális árlista'!$A$7:$G$193,7,0)</f>
        <v>#N/A</v>
      </c>
      <c r="M268" s="43" t="e">
        <f t="shared" si="6"/>
        <v>#N/A</v>
      </c>
      <c r="N268" s="43" t="e">
        <f t="shared" si="7"/>
        <v>#N/A</v>
      </c>
    </row>
    <row r="269" spans="3:14">
      <c r="C269" s="34"/>
      <c r="D269" s="40" t="e">
        <f>VLOOKUP(C269,'UFS Aktuális árlista'!$A$7:$E$193,3,0)</f>
        <v>#N/A</v>
      </c>
      <c r="E269" s="40" t="e">
        <f>VLOOKUP(C269,'UFS Aktuális árlista'!$A$7:$E$193,5,0)</f>
        <v>#N/A</v>
      </c>
      <c r="F269" s="34"/>
      <c r="G269" s="35"/>
      <c r="H269"/>
      <c r="I269" s="36"/>
      <c r="J269"/>
      <c r="K269" s="33" t="e">
        <f>VLOOKUP(C269,'UFS Aktuális árlista'!$A$7:$F$193,6,0)</f>
        <v>#N/A</v>
      </c>
      <c r="L269" s="33" t="e">
        <f>VLOOKUP(C269,'UFS Aktuális árlista'!$A$7:$G$193,7,0)</f>
        <v>#N/A</v>
      </c>
      <c r="M269" s="43" t="e">
        <f t="shared" si="6"/>
        <v>#N/A</v>
      </c>
      <c r="N269" s="43" t="e">
        <f t="shared" si="7"/>
        <v>#N/A</v>
      </c>
    </row>
    <row r="270" spans="3:14">
      <c r="C270" s="34"/>
      <c r="D270" s="40" t="e">
        <f>VLOOKUP(C270,'UFS Aktuális árlista'!$A$7:$E$193,3,0)</f>
        <v>#N/A</v>
      </c>
      <c r="E270" s="40" t="e">
        <f>VLOOKUP(C270,'UFS Aktuális árlista'!$A$7:$E$193,5,0)</f>
        <v>#N/A</v>
      </c>
      <c r="F270" s="34"/>
      <c r="G270" s="35"/>
      <c r="H270"/>
      <c r="I270" s="36"/>
      <c r="J270"/>
      <c r="K270" s="33" t="e">
        <f>VLOOKUP(C270,'UFS Aktuális árlista'!$A$7:$F$193,6,0)</f>
        <v>#N/A</v>
      </c>
      <c r="L270" s="33" t="e">
        <f>VLOOKUP(C270,'UFS Aktuális árlista'!$A$7:$G$193,7,0)</f>
        <v>#N/A</v>
      </c>
      <c r="M270" s="43" t="e">
        <f t="shared" si="6"/>
        <v>#N/A</v>
      </c>
      <c r="N270" s="43" t="e">
        <f t="shared" si="7"/>
        <v>#N/A</v>
      </c>
    </row>
    <row r="271" spans="3:14">
      <c r="C271" s="34"/>
      <c r="D271" s="40" t="e">
        <f>VLOOKUP(C271,'UFS Aktuális árlista'!$A$7:$E$193,3,0)</f>
        <v>#N/A</v>
      </c>
      <c r="E271" s="40" t="e">
        <f>VLOOKUP(C271,'UFS Aktuális árlista'!$A$7:$E$193,5,0)</f>
        <v>#N/A</v>
      </c>
      <c r="F271" s="34"/>
      <c r="G271" s="35"/>
      <c r="H271"/>
      <c r="I271" s="36"/>
      <c r="J271"/>
      <c r="K271" s="33" t="e">
        <f>VLOOKUP(C271,'UFS Aktuális árlista'!$A$7:$F$193,6,0)</f>
        <v>#N/A</v>
      </c>
      <c r="L271" s="33" t="e">
        <f>VLOOKUP(C271,'UFS Aktuális árlista'!$A$7:$G$193,7,0)</f>
        <v>#N/A</v>
      </c>
      <c r="M271" s="43" t="e">
        <f t="shared" si="6"/>
        <v>#N/A</v>
      </c>
      <c r="N271" s="43" t="e">
        <f t="shared" si="7"/>
        <v>#N/A</v>
      </c>
    </row>
    <row r="272" spans="3:14">
      <c r="C272" s="34"/>
      <c r="D272" s="40" t="e">
        <f>VLOOKUP(C272,'UFS Aktuális árlista'!$A$7:$E$193,3,0)</f>
        <v>#N/A</v>
      </c>
      <c r="E272" s="40" t="e">
        <f>VLOOKUP(C272,'UFS Aktuális árlista'!$A$7:$E$193,5,0)</f>
        <v>#N/A</v>
      </c>
      <c r="F272" s="34"/>
      <c r="G272" s="35"/>
      <c r="H272"/>
      <c r="I272" s="36"/>
      <c r="J272"/>
      <c r="K272" s="33" t="e">
        <f>VLOOKUP(C272,'UFS Aktuális árlista'!$A$7:$F$193,6,0)</f>
        <v>#N/A</v>
      </c>
      <c r="L272" s="33" t="e">
        <f>VLOOKUP(C272,'UFS Aktuális árlista'!$A$7:$G$193,7,0)</f>
        <v>#N/A</v>
      </c>
      <c r="M272" s="43" t="e">
        <f t="shared" si="6"/>
        <v>#N/A</v>
      </c>
      <c r="N272" s="43" t="e">
        <f t="shared" si="7"/>
        <v>#N/A</v>
      </c>
    </row>
    <row r="273" spans="3:14">
      <c r="C273" s="34"/>
      <c r="D273" s="40" t="e">
        <f>VLOOKUP(C273,'UFS Aktuális árlista'!$A$7:$E$193,3,0)</f>
        <v>#N/A</v>
      </c>
      <c r="E273" s="40" t="e">
        <f>VLOOKUP(C273,'UFS Aktuális árlista'!$A$7:$E$193,5,0)</f>
        <v>#N/A</v>
      </c>
      <c r="F273" s="34"/>
      <c r="G273" s="35"/>
      <c r="H273"/>
      <c r="I273" s="36"/>
      <c r="J273"/>
      <c r="K273" s="33" t="e">
        <f>VLOOKUP(C273,'UFS Aktuális árlista'!$A$7:$F$193,6,0)</f>
        <v>#N/A</v>
      </c>
      <c r="L273" s="33" t="e">
        <f>VLOOKUP(C273,'UFS Aktuális árlista'!$A$7:$G$193,7,0)</f>
        <v>#N/A</v>
      </c>
      <c r="M273" s="43" t="e">
        <f t="shared" si="6"/>
        <v>#N/A</v>
      </c>
      <c r="N273" s="43" t="e">
        <f t="shared" si="7"/>
        <v>#N/A</v>
      </c>
    </row>
    <row r="274" spans="3:14">
      <c r="C274" s="34"/>
      <c r="D274" s="40" t="e">
        <f>VLOOKUP(C274,'UFS Aktuális árlista'!$A$7:$E$193,3,0)</f>
        <v>#N/A</v>
      </c>
      <c r="E274" s="40" t="e">
        <f>VLOOKUP(C274,'UFS Aktuális árlista'!$A$7:$E$193,5,0)</f>
        <v>#N/A</v>
      </c>
      <c r="F274" s="34"/>
      <c r="G274" s="35"/>
      <c r="H274"/>
      <c r="I274" s="36"/>
      <c r="J274"/>
      <c r="K274" s="33" t="e">
        <f>VLOOKUP(C274,'UFS Aktuális árlista'!$A$7:$F$193,6,0)</f>
        <v>#N/A</v>
      </c>
      <c r="L274" s="33" t="e">
        <f>VLOOKUP(C274,'UFS Aktuális árlista'!$A$7:$G$193,7,0)</f>
        <v>#N/A</v>
      </c>
      <c r="M274" s="43" t="e">
        <f t="shared" si="6"/>
        <v>#N/A</v>
      </c>
      <c r="N274" s="43" t="e">
        <f t="shared" si="7"/>
        <v>#N/A</v>
      </c>
    </row>
    <row r="275" spans="3:14">
      <c r="C275" s="34"/>
      <c r="D275" s="40" t="e">
        <f>VLOOKUP(C275,'UFS Aktuális árlista'!$A$7:$E$193,3,0)</f>
        <v>#N/A</v>
      </c>
      <c r="E275" s="40" t="e">
        <f>VLOOKUP(C275,'UFS Aktuális árlista'!$A$7:$E$193,5,0)</f>
        <v>#N/A</v>
      </c>
      <c r="F275" s="34"/>
      <c r="G275" s="35"/>
      <c r="H275"/>
      <c r="I275" s="36"/>
      <c r="J275"/>
      <c r="K275" s="33" t="e">
        <f>VLOOKUP(C275,'UFS Aktuális árlista'!$A$7:$F$193,6,0)</f>
        <v>#N/A</v>
      </c>
      <c r="L275" s="33" t="e">
        <f>VLOOKUP(C275,'UFS Aktuális árlista'!$A$7:$G$193,7,0)</f>
        <v>#N/A</v>
      </c>
      <c r="M275" s="43" t="e">
        <f t="shared" si="6"/>
        <v>#N/A</v>
      </c>
      <c r="N275" s="43" t="e">
        <f t="shared" si="7"/>
        <v>#N/A</v>
      </c>
    </row>
    <row r="276" spans="3:14">
      <c r="C276" s="34"/>
      <c r="D276" s="40" t="e">
        <f>VLOOKUP(C276,'UFS Aktuális árlista'!$A$7:$E$193,3,0)</f>
        <v>#N/A</v>
      </c>
      <c r="E276" s="40" t="e">
        <f>VLOOKUP(C276,'UFS Aktuális árlista'!$A$7:$E$193,5,0)</f>
        <v>#N/A</v>
      </c>
      <c r="F276" s="34"/>
      <c r="G276" s="35"/>
      <c r="H276"/>
      <c r="I276" s="36"/>
      <c r="J276"/>
      <c r="K276" s="33" t="e">
        <f>VLOOKUP(C276,'UFS Aktuális árlista'!$A$7:$F$193,6,0)</f>
        <v>#N/A</v>
      </c>
      <c r="L276" s="33" t="e">
        <f>VLOOKUP(C276,'UFS Aktuális árlista'!$A$7:$G$193,7,0)</f>
        <v>#N/A</v>
      </c>
      <c r="M276" s="43" t="e">
        <f t="shared" si="6"/>
        <v>#N/A</v>
      </c>
      <c r="N276" s="43" t="e">
        <f t="shared" si="7"/>
        <v>#N/A</v>
      </c>
    </row>
    <row r="277" spans="3:14">
      <c r="C277" s="34"/>
      <c r="D277" s="40" t="e">
        <f>VLOOKUP(C277,'UFS Aktuális árlista'!$A$7:$E$193,3,0)</f>
        <v>#N/A</v>
      </c>
      <c r="E277" s="40" t="e">
        <f>VLOOKUP(C277,'UFS Aktuális árlista'!$A$7:$E$193,5,0)</f>
        <v>#N/A</v>
      </c>
      <c r="F277" s="34"/>
      <c r="G277" s="35"/>
      <c r="H277"/>
      <c r="I277" s="36"/>
      <c r="J277"/>
      <c r="K277" s="33" t="e">
        <f>VLOOKUP(C277,'UFS Aktuális árlista'!$A$7:$F$193,6,0)</f>
        <v>#N/A</v>
      </c>
      <c r="L277" s="33" t="e">
        <f>VLOOKUP(C277,'UFS Aktuális árlista'!$A$7:$G$193,7,0)</f>
        <v>#N/A</v>
      </c>
      <c r="M277" s="43" t="e">
        <f t="shared" ref="M277:M340" si="8">K277*(1-I277)</f>
        <v>#N/A</v>
      </c>
      <c r="N277" s="43" t="e">
        <f t="shared" ref="N277:N340" si="9">M277+L277</f>
        <v>#N/A</v>
      </c>
    </row>
    <row r="278" spans="3:14">
      <c r="C278" s="34"/>
      <c r="D278" s="40" t="e">
        <f>VLOOKUP(C278,'UFS Aktuális árlista'!$A$7:$E$193,3,0)</f>
        <v>#N/A</v>
      </c>
      <c r="E278" s="40" t="e">
        <f>VLOOKUP(C278,'UFS Aktuális árlista'!$A$7:$E$193,5,0)</f>
        <v>#N/A</v>
      </c>
      <c r="F278" s="34"/>
      <c r="G278" s="35"/>
      <c r="H278"/>
      <c r="I278" s="36"/>
      <c r="J278"/>
      <c r="K278" s="33" t="e">
        <f>VLOOKUP(C278,'UFS Aktuális árlista'!$A$7:$F$193,6,0)</f>
        <v>#N/A</v>
      </c>
      <c r="L278" s="33" t="e">
        <f>VLOOKUP(C278,'UFS Aktuális árlista'!$A$7:$G$193,7,0)</f>
        <v>#N/A</v>
      </c>
      <c r="M278" s="43" t="e">
        <f t="shared" si="8"/>
        <v>#N/A</v>
      </c>
      <c r="N278" s="43" t="e">
        <f t="shared" si="9"/>
        <v>#N/A</v>
      </c>
    </row>
    <row r="279" spans="3:14">
      <c r="C279" s="34"/>
      <c r="D279" s="40" t="e">
        <f>VLOOKUP(C279,'UFS Aktuális árlista'!$A$7:$E$193,3,0)</f>
        <v>#N/A</v>
      </c>
      <c r="E279" s="40" t="e">
        <f>VLOOKUP(C279,'UFS Aktuális árlista'!$A$7:$E$193,5,0)</f>
        <v>#N/A</v>
      </c>
      <c r="F279" s="34"/>
      <c r="G279" s="35"/>
      <c r="H279"/>
      <c r="I279" s="36"/>
      <c r="J279"/>
      <c r="K279" s="33" t="e">
        <f>VLOOKUP(C279,'UFS Aktuális árlista'!$A$7:$F$193,6,0)</f>
        <v>#N/A</v>
      </c>
      <c r="L279" s="33" t="e">
        <f>VLOOKUP(C279,'UFS Aktuális árlista'!$A$7:$G$193,7,0)</f>
        <v>#N/A</v>
      </c>
      <c r="M279" s="43" t="e">
        <f t="shared" si="8"/>
        <v>#N/A</v>
      </c>
      <c r="N279" s="43" t="e">
        <f t="shared" si="9"/>
        <v>#N/A</v>
      </c>
    </row>
    <row r="280" spans="3:14">
      <c r="C280" s="34"/>
      <c r="D280" s="40" t="e">
        <f>VLOOKUP(C280,'UFS Aktuális árlista'!$A$7:$E$193,3,0)</f>
        <v>#N/A</v>
      </c>
      <c r="E280" s="40" t="e">
        <f>VLOOKUP(C280,'UFS Aktuális árlista'!$A$7:$E$193,5,0)</f>
        <v>#N/A</v>
      </c>
      <c r="F280" s="34"/>
      <c r="G280" s="35"/>
      <c r="H280"/>
      <c r="I280" s="36"/>
      <c r="J280"/>
      <c r="K280" s="33" t="e">
        <f>VLOOKUP(C280,'UFS Aktuális árlista'!$A$7:$F$193,6,0)</f>
        <v>#N/A</v>
      </c>
      <c r="L280" s="33" t="e">
        <f>VLOOKUP(C280,'UFS Aktuális árlista'!$A$7:$G$193,7,0)</f>
        <v>#N/A</v>
      </c>
      <c r="M280" s="43" t="e">
        <f t="shared" si="8"/>
        <v>#N/A</v>
      </c>
      <c r="N280" s="43" t="e">
        <f t="shared" si="9"/>
        <v>#N/A</v>
      </c>
    </row>
    <row r="281" spans="3:14">
      <c r="C281" s="34"/>
      <c r="D281" s="40" t="e">
        <f>VLOOKUP(C281,'UFS Aktuális árlista'!$A$7:$E$193,3,0)</f>
        <v>#N/A</v>
      </c>
      <c r="E281" s="40" t="e">
        <f>VLOOKUP(C281,'UFS Aktuális árlista'!$A$7:$E$193,5,0)</f>
        <v>#N/A</v>
      </c>
      <c r="F281" s="34"/>
      <c r="G281" s="35"/>
      <c r="H281"/>
      <c r="I281" s="36"/>
      <c r="J281"/>
      <c r="K281" s="33" t="e">
        <f>VLOOKUP(C281,'UFS Aktuális árlista'!$A$7:$F$193,6,0)</f>
        <v>#N/A</v>
      </c>
      <c r="L281" s="33" t="e">
        <f>VLOOKUP(C281,'UFS Aktuális árlista'!$A$7:$G$193,7,0)</f>
        <v>#N/A</v>
      </c>
      <c r="M281" s="43" t="e">
        <f t="shared" si="8"/>
        <v>#N/A</v>
      </c>
      <c r="N281" s="43" t="e">
        <f t="shared" si="9"/>
        <v>#N/A</v>
      </c>
    </row>
    <row r="282" spans="3:14">
      <c r="C282" s="34"/>
      <c r="D282" s="40" t="e">
        <f>VLOOKUP(C282,'UFS Aktuális árlista'!$A$7:$E$193,3,0)</f>
        <v>#N/A</v>
      </c>
      <c r="E282" s="40" t="e">
        <f>VLOOKUP(C282,'UFS Aktuális árlista'!$A$7:$E$193,5,0)</f>
        <v>#N/A</v>
      </c>
      <c r="F282" s="34"/>
      <c r="G282" s="35"/>
      <c r="H282"/>
      <c r="I282" s="36"/>
      <c r="J282"/>
      <c r="K282" s="33" t="e">
        <f>VLOOKUP(C282,'UFS Aktuális árlista'!$A$7:$F$193,6,0)</f>
        <v>#N/A</v>
      </c>
      <c r="L282" s="33" t="e">
        <f>VLOOKUP(C282,'UFS Aktuális árlista'!$A$7:$G$193,7,0)</f>
        <v>#N/A</v>
      </c>
      <c r="M282" s="43" t="e">
        <f t="shared" si="8"/>
        <v>#N/A</v>
      </c>
      <c r="N282" s="43" t="e">
        <f t="shared" si="9"/>
        <v>#N/A</v>
      </c>
    </row>
    <row r="283" spans="3:14">
      <c r="C283" s="34"/>
      <c r="D283" s="40" t="e">
        <f>VLOOKUP(C283,'UFS Aktuális árlista'!$A$7:$E$193,3,0)</f>
        <v>#N/A</v>
      </c>
      <c r="E283" s="40" t="e">
        <f>VLOOKUP(C283,'UFS Aktuális árlista'!$A$7:$E$193,5,0)</f>
        <v>#N/A</v>
      </c>
      <c r="F283" s="34"/>
      <c r="G283" s="35"/>
      <c r="H283"/>
      <c r="I283" s="36"/>
      <c r="J283"/>
      <c r="K283" s="33" t="e">
        <f>VLOOKUP(C283,'UFS Aktuális árlista'!$A$7:$F$193,6,0)</f>
        <v>#N/A</v>
      </c>
      <c r="L283" s="33" t="e">
        <f>VLOOKUP(C283,'UFS Aktuális árlista'!$A$7:$G$193,7,0)</f>
        <v>#N/A</v>
      </c>
      <c r="M283" s="43" t="e">
        <f t="shared" si="8"/>
        <v>#N/A</v>
      </c>
      <c r="N283" s="43" t="e">
        <f t="shared" si="9"/>
        <v>#N/A</v>
      </c>
    </row>
    <row r="284" spans="3:14">
      <c r="C284" s="34"/>
      <c r="D284" s="40" t="e">
        <f>VLOOKUP(C284,'UFS Aktuális árlista'!$A$7:$E$193,3,0)</f>
        <v>#N/A</v>
      </c>
      <c r="E284" s="40" t="e">
        <f>VLOOKUP(C284,'UFS Aktuális árlista'!$A$7:$E$193,5,0)</f>
        <v>#N/A</v>
      </c>
      <c r="F284" s="34"/>
      <c r="G284" s="35"/>
      <c r="H284"/>
      <c r="I284" s="36"/>
      <c r="J284"/>
      <c r="K284" s="33" t="e">
        <f>VLOOKUP(C284,'UFS Aktuális árlista'!$A$7:$F$193,6,0)</f>
        <v>#N/A</v>
      </c>
      <c r="L284" s="33" t="e">
        <f>VLOOKUP(C284,'UFS Aktuális árlista'!$A$7:$G$193,7,0)</f>
        <v>#N/A</v>
      </c>
      <c r="M284" s="43" t="e">
        <f t="shared" si="8"/>
        <v>#N/A</v>
      </c>
      <c r="N284" s="43" t="e">
        <f t="shared" si="9"/>
        <v>#N/A</v>
      </c>
    </row>
    <row r="285" spans="3:14">
      <c r="C285" s="34"/>
      <c r="D285" s="40" t="e">
        <f>VLOOKUP(C285,'UFS Aktuális árlista'!$A$7:$E$193,3,0)</f>
        <v>#N/A</v>
      </c>
      <c r="E285" s="40" t="e">
        <f>VLOOKUP(C285,'UFS Aktuális árlista'!$A$7:$E$193,5,0)</f>
        <v>#N/A</v>
      </c>
      <c r="F285" s="34"/>
      <c r="G285" s="35"/>
      <c r="H285"/>
      <c r="I285" s="36"/>
      <c r="J285"/>
      <c r="K285" s="33" t="e">
        <f>VLOOKUP(C285,'UFS Aktuális árlista'!$A$7:$F$193,6,0)</f>
        <v>#N/A</v>
      </c>
      <c r="L285" s="33" t="e">
        <f>VLOOKUP(C285,'UFS Aktuális árlista'!$A$7:$G$193,7,0)</f>
        <v>#N/A</v>
      </c>
      <c r="M285" s="43" t="e">
        <f t="shared" si="8"/>
        <v>#N/A</v>
      </c>
      <c r="N285" s="43" t="e">
        <f t="shared" si="9"/>
        <v>#N/A</v>
      </c>
    </row>
    <row r="286" spans="3:14">
      <c r="C286" s="34"/>
      <c r="D286" s="40" t="e">
        <f>VLOOKUP(C286,'UFS Aktuális árlista'!$A$7:$E$193,3,0)</f>
        <v>#N/A</v>
      </c>
      <c r="E286" s="40" t="e">
        <f>VLOOKUP(C286,'UFS Aktuális árlista'!$A$7:$E$193,5,0)</f>
        <v>#N/A</v>
      </c>
      <c r="F286" s="34"/>
      <c r="G286" s="35"/>
      <c r="H286"/>
      <c r="I286" s="36"/>
      <c r="J286"/>
      <c r="K286" s="33" t="e">
        <f>VLOOKUP(C286,'UFS Aktuális árlista'!$A$7:$F$193,6,0)</f>
        <v>#N/A</v>
      </c>
      <c r="L286" s="33" t="e">
        <f>VLOOKUP(C286,'UFS Aktuális árlista'!$A$7:$G$193,7,0)</f>
        <v>#N/A</v>
      </c>
      <c r="M286" s="43" t="e">
        <f t="shared" si="8"/>
        <v>#N/A</v>
      </c>
      <c r="N286" s="43" t="e">
        <f t="shared" si="9"/>
        <v>#N/A</v>
      </c>
    </row>
    <row r="287" spans="3:14">
      <c r="C287" s="34"/>
      <c r="D287" s="40" t="e">
        <f>VLOOKUP(C287,'UFS Aktuális árlista'!$A$7:$E$193,3,0)</f>
        <v>#N/A</v>
      </c>
      <c r="E287" s="40" t="e">
        <f>VLOOKUP(C287,'UFS Aktuális árlista'!$A$7:$E$193,5,0)</f>
        <v>#N/A</v>
      </c>
      <c r="F287" s="34"/>
      <c r="G287" s="35"/>
      <c r="H287"/>
      <c r="I287" s="36"/>
      <c r="J287"/>
      <c r="K287" s="33" t="e">
        <f>VLOOKUP(C287,'UFS Aktuális árlista'!$A$7:$F$193,6,0)</f>
        <v>#N/A</v>
      </c>
      <c r="L287" s="33" t="e">
        <f>VLOOKUP(C287,'UFS Aktuális árlista'!$A$7:$G$193,7,0)</f>
        <v>#N/A</v>
      </c>
      <c r="M287" s="43" t="e">
        <f t="shared" si="8"/>
        <v>#N/A</v>
      </c>
      <c r="N287" s="43" t="e">
        <f t="shared" si="9"/>
        <v>#N/A</v>
      </c>
    </row>
    <row r="288" spans="3:14">
      <c r="C288" s="34"/>
      <c r="D288" s="40" t="e">
        <f>VLOOKUP(C288,'UFS Aktuális árlista'!$A$7:$E$193,3,0)</f>
        <v>#N/A</v>
      </c>
      <c r="E288" s="40" t="e">
        <f>VLOOKUP(C288,'UFS Aktuális árlista'!$A$7:$E$193,5,0)</f>
        <v>#N/A</v>
      </c>
      <c r="F288" s="34"/>
      <c r="G288" s="35"/>
      <c r="H288"/>
      <c r="I288" s="36"/>
      <c r="J288"/>
      <c r="K288" s="33" t="e">
        <f>VLOOKUP(C288,'UFS Aktuális árlista'!$A$7:$F$193,6,0)</f>
        <v>#N/A</v>
      </c>
      <c r="L288" s="33" t="e">
        <f>VLOOKUP(C288,'UFS Aktuális árlista'!$A$7:$G$193,7,0)</f>
        <v>#N/A</v>
      </c>
      <c r="M288" s="43" t="e">
        <f t="shared" si="8"/>
        <v>#N/A</v>
      </c>
      <c r="N288" s="43" t="e">
        <f t="shared" si="9"/>
        <v>#N/A</v>
      </c>
    </row>
    <row r="289" spans="3:14">
      <c r="C289" s="34"/>
      <c r="D289" s="40" t="e">
        <f>VLOOKUP(C289,'UFS Aktuális árlista'!$A$7:$E$193,3,0)</f>
        <v>#N/A</v>
      </c>
      <c r="E289" s="40" t="e">
        <f>VLOOKUP(C289,'UFS Aktuális árlista'!$A$7:$E$193,5,0)</f>
        <v>#N/A</v>
      </c>
      <c r="F289" s="34"/>
      <c r="G289" s="35"/>
      <c r="H289"/>
      <c r="I289" s="36"/>
      <c r="J289"/>
      <c r="K289" s="33" t="e">
        <f>VLOOKUP(C289,'UFS Aktuális árlista'!$A$7:$F$193,6,0)</f>
        <v>#N/A</v>
      </c>
      <c r="L289" s="33" t="e">
        <f>VLOOKUP(C289,'UFS Aktuális árlista'!$A$7:$G$193,7,0)</f>
        <v>#N/A</v>
      </c>
      <c r="M289" s="43" t="e">
        <f t="shared" si="8"/>
        <v>#N/A</v>
      </c>
      <c r="N289" s="43" t="e">
        <f t="shared" si="9"/>
        <v>#N/A</v>
      </c>
    </row>
    <row r="290" spans="3:14">
      <c r="C290" s="34"/>
      <c r="D290" s="40" t="e">
        <f>VLOOKUP(C290,'UFS Aktuális árlista'!$A$7:$E$193,3,0)</f>
        <v>#N/A</v>
      </c>
      <c r="E290" s="40" t="e">
        <f>VLOOKUP(C290,'UFS Aktuális árlista'!$A$7:$E$193,5,0)</f>
        <v>#N/A</v>
      </c>
      <c r="F290" s="34"/>
      <c r="G290" s="35"/>
      <c r="H290"/>
      <c r="I290" s="36"/>
      <c r="J290"/>
      <c r="K290" s="33" t="e">
        <f>VLOOKUP(C290,'UFS Aktuális árlista'!$A$7:$F$193,6,0)</f>
        <v>#N/A</v>
      </c>
      <c r="L290" s="33" t="e">
        <f>VLOOKUP(C290,'UFS Aktuális árlista'!$A$7:$G$193,7,0)</f>
        <v>#N/A</v>
      </c>
      <c r="M290" s="43" t="e">
        <f t="shared" si="8"/>
        <v>#N/A</v>
      </c>
      <c r="N290" s="43" t="e">
        <f t="shared" si="9"/>
        <v>#N/A</v>
      </c>
    </row>
    <row r="291" spans="3:14">
      <c r="C291" s="34"/>
      <c r="D291" s="40" t="e">
        <f>VLOOKUP(C291,'UFS Aktuális árlista'!$A$7:$E$193,3,0)</f>
        <v>#N/A</v>
      </c>
      <c r="E291" s="40" t="e">
        <f>VLOOKUP(C291,'UFS Aktuális árlista'!$A$7:$E$193,5,0)</f>
        <v>#N/A</v>
      </c>
      <c r="F291" s="34"/>
      <c r="G291" s="35"/>
      <c r="H291"/>
      <c r="I291" s="36"/>
      <c r="J291"/>
      <c r="K291" s="33" t="e">
        <f>VLOOKUP(C291,'UFS Aktuális árlista'!$A$7:$F$193,6,0)</f>
        <v>#N/A</v>
      </c>
      <c r="L291" s="33" t="e">
        <f>VLOOKUP(C291,'UFS Aktuális árlista'!$A$7:$G$193,7,0)</f>
        <v>#N/A</v>
      </c>
      <c r="M291" s="43" t="e">
        <f t="shared" si="8"/>
        <v>#N/A</v>
      </c>
      <c r="N291" s="43" t="e">
        <f t="shared" si="9"/>
        <v>#N/A</v>
      </c>
    </row>
    <row r="292" spans="3:14">
      <c r="C292" s="34"/>
      <c r="D292" s="40" t="e">
        <f>VLOOKUP(C292,'UFS Aktuális árlista'!$A$7:$E$193,3,0)</f>
        <v>#N/A</v>
      </c>
      <c r="E292" s="40" t="e">
        <f>VLOOKUP(C292,'UFS Aktuális árlista'!$A$7:$E$193,5,0)</f>
        <v>#N/A</v>
      </c>
      <c r="F292" s="34"/>
      <c r="G292" s="35"/>
      <c r="H292"/>
      <c r="I292" s="36"/>
      <c r="J292"/>
      <c r="K292" s="33" t="e">
        <f>VLOOKUP(C292,'UFS Aktuális árlista'!$A$7:$F$193,6,0)</f>
        <v>#N/A</v>
      </c>
      <c r="L292" s="33" t="e">
        <f>VLOOKUP(C292,'UFS Aktuális árlista'!$A$7:$G$193,7,0)</f>
        <v>#N/A</v>
      </c>
      <c r="M292" s="43" t="e">
        <f t="shared" si="8"/>
        <v>#N/A</v>
      </c>
      <c r="N292" s="43" t="e">
        <f t="shared" si="9"/>
        <v>#N/A</v>
      </c>
    </row>
    <row r="293" spans="3:14">
      <c r="C293" s="34"/>
      <c r="D293" s="40" t="e">
        <f>VLOOKUP(C293,'UFS Aktuális árlista'!$A$7:$E$193,3,0)</f>
        <v>#N/A</v>
      </c>
      <c r="E293" s="40" t="e">
        <f>VLOOKUP(C293,'UFS Aktuális árlista'!$A$7:$E$193,5,0)</f>
        <v>#N/A</v>
      </c>
      <c r="F293" s="34"/>
      <c r="G293" s="35"/>
      <c r="H293"/>
      <c r="I293" s="36"/>
      <c r="J293"/>
      <c r="K293" s="33" t="e">
        <f>VLOOKUP(C293,'UFS Aktuális árlista'!$A$7:$F$193,6,0)</f>
        <v>#N/A</v>
      </c>
      <c r="L293" s="33" t="e">
        <f>VLOOKUP(C293,'UFS Aktuális árlista'!$A$7:$G$193,7,0)</f>
        <v>#N/A</v>
      </c>
      <c r="M293" s="43" t="e">
        <f t="shared" si="8"/>
        <v>#N/A</v>
      </c>
      <c r="N293" s="43" t="e">
        <f t="shared" si="9"/>
        <v>#N/A</v>
      </c>
    </row>
    <row r="294" spans="3:14">
      <c r="C294" s="34"/>
      <c r="D294" s="40" t="e">
        <f>VLOOKUP(C294,'UFS Aktuális árlista'!$A$7:$E$193,3,0)</f>
        <v>#N/A</v>
      </c>
      <c r="E294" s="40" t="e">
        <f>VLOOKUP(C294,'UFS Aktuális árlista'!$A$7:$E$193,5,0)</f>
        <v>#N/A</v>
      </c>
      <c r="F294" s="34"/>
      <c r="G294" s="35"/>
      <c r="H294"/>
      <c r="I294" s="36"/>
      <c r="J294"/>
      <c r="K294" s="33" t="e">
        <f>VLOOKUP(C294,'UFS Aktuális árlista'!$A$7:$F$193,6,0)</f>
        <v>#N/A</v>
      </c>
      <c r="L294" s="33" t="e">
        <f>VLOOKUP(C294,'UFS Aktuális árlista'!$A$7:$G$193,7,0)</f>
        <v>#N/A</v>
      </c>
      <c r="M294" s="43" t="e">
        <f t="shared" si="8"/>
        <v>#N/A</v>
      </c>
      <c r="N294" s="43" t="e">
        <f t="shared" si="9"/>
        <v>#N/A</v>
      </c>
    </row>
    <row r="295" spans="3:14">
      <c r="C295" s="34"/>
      <c r="D295" s="40" t="e">
        <f>VLOOKUP(C295,'UFS Aktuális árlista'!$A$7:$E$193,3,0)</f>
        <v>#N/A</v>
      </c>
      <c r="E295" s="40" t="e">
        <f>VLOOKUP(C295,'UFS Aktuális árlista'!$A$7:$E$193,5,0)</f>
        <v>#N/A</v>
      </c>
      <c r="F295" s="34"/>
      <c r="G295" s="35"/>
      <c r="H295"/>
      <c r="I295" s="36"/>
      <c r="J295"/>
      <c r="K295" s="33" t="e">
        <f>VLOOKUP(C295,'UFS Aktuális árlista'!$A$7:$F$193,6,0)</f>
        <v>#N/A</v>
      </c>
      <c r="L295" s="33" t="e">
        <f>VLOOKUP(C295,'UFS Aktuális árlista'!$A$7:$G$193,7,0)</f>
        <v>#N/A</v>
      </c>
      <c r="M295" s="43" t="e">
        <f t="shared" si="8"/>
        <v>#N/A</v>
      </c>
      <c r="N295" s="43" t="e">
        <f t="shared" si="9"/>
        <v>#N/A</v>
      </c>
    </row>
    <row r="296" spans="3:14">
      <c r="C296" s="34"/>
      <c r="D296" s="40" t="e">
        <f>VLOOKUP(C296,'UFS Aktuális árlista'!$A$7:$E$193,3,0)</f>
        <v>#N/A</v>
      </c>
      <c r="E296" s="40" t="e">
        <f>VLOOKUP(C296,'UFS Aktuális árlista'!$A$7:$E$193,5,0)</f>
        <v>#N/A</v>
      </c>
      <c r="F296" s="34"/>
      <c r="G296" s="35"/>
      <c r="H296"/>
      <c r="I296" s="36"/>
      <c r="J296"/>
      <c r="K296" s="33" t="e">
        <f>VLOOKUP(C296,'UFS Aktuális árlista'!$A$7:$F$193,6,0)</f>
        <v>#N/A</v>
      </c>
      <c r="L296" s="33" t="e">
        <f>VLOOKUP(C296,'UFS Aktuális árlista'!$A$7:$G$193,7,0)</f>
        <v>#N/A</v>
      </c>
      <c r="M296" s="43" t="e">
        <f t="shared" si="8"/>
        <v>#N/A</v>
      </c>
      <c r="N296" s="43" t="e">
        <f t="shared" si="9"/>
        <v>#N/A</v>
      </c>
    </row>
    <row r="297" spans="3:14">
      <c r="C297" s="34"/>
      <c r="D297" s="40" t="e">
        <f>VLOOKUP(C297,'UFS Aktuális árlista'!$A$7:$E$193,3,0)</f>
        <v>#N/A</v>
      </c>
      <c r="E297" s="40" t="e">
        <f>VLOOKUP(C297,'UFS Aktuális árlista'!$A$7:$E$193,5,0)</f>
        <v>#N/A</v>
      </c>
      <c r="F297" s="34"/>
      <c r="G297" s="35"/>
      <c r="H297"/>
      <c r="I297" s="36"/>
      <c r="J297"/>
      <c r="K297" s="33" t="e">
        <f>VLOOKUP(C297,'UFS Aktuális árlista'!$A$7:$F$193,6,0)</f>
        <v>#N/A</v>
      </c>
      <c r="L297" s="33" t="e">
        <f>VLOOKUP(C297,'UFS Aktuális árlista'!$A$7:$G$193,7,0)</f>
        <v>#N/A</v>
      </c>
      <c r="M297" s="43" t="e">
        <f t="shared" si="8"/>
        <v>#N/A</v>
      </c>
      <c r="N297" s="43" t="e">
        <f t="shared" si="9"/>
        <v>#N/A</v>
      </c>
    </row>
    <row r="298" spans="3:14">
      <c r="C298" s="34"/>
      <c r="D298" s="40" t="e">
        <f>VLOOKUP(C298,'UFS Aktuális árlista'!$A$7:$E$193,3,0)</f>
        <v>#N/A</v>
      </c>
      <c r="E298" s="40" t="e">
        <f>VLOOKUP(C298,'UFS Aktuális árlista'!$A$7:$E$193,5,0)</f>
        <v>#N/A</v>
      </c>
      <c r="F298" s="34"/>
      <c r="G298" s="35"/>
      <c r="H298"/>
      <c r="I298" s="36"/>
      <c r="J298"/>
      <c r="K298" s="33" t="e">
        <f>VLOOKUP(C298,'UFS Aktuális árlista'!$A$7:$F$193,6,0)</f>
        <v>#N/A</v>
      </c>
      <c r="L298" s="33" t="e">
        <f>VLOOKUP(C298,'UFS Aktuális árlista'!$A$7:$G$193,7,0)</f>
        <v>#N/A</v>
      </c>
      <c r="M298" s="43" t="e">
        <f t="shared" si="8"/>
        <v>#N/A</v>
      </c>
      <c r="N298" s="43" t="e">
        <f t="shared" si="9"/>
        <v>#N/A</v>
      </c>
    </row>
    <row r="299" spans="3:14">
      <c r="C299" s="34"/>
      <c r="D299" s="40" t="e">
        <f>VLOOKUP(C299,'UFS Aktuális árlista'!$A$7:$E$193,3,0)</f>
        <v>#N/A</v>
      </c>
      <c r="E299" s="40" t="e">
        <f>VLOOKUP(C299,'UFS Aktuális árlista'!$A$7:$E$193,5,0)</f>
        <v>#N/A</v>
      </c>
      <c r="F299" s="34"/>
      <c r="G299" s="35"/>
      <c r="H299"/>
      <c r="I299" s="36"/>
      <c r="J299"/>
      <c r="K299" s="33" t="e">
        <f>VLOOKUP(C299,'UFS Aktuális árlista'!$A$7:$F$193,6,0)</f>
        <v>#N/A</v>
      </c>
      <c r="L299" s="33" t="e">
        <f>VLOOKUP(C299,'UFS Aktuális árlista'!$A$7:$G$193,7,0)</f>
        <v>#N/A</v>
      </c>
      <c r="M299" s="43" t="e">
        <f t="shared" si="8"/>
        <v>#N/A</v>
      </c>
      <c r="N299" s="43" t="e">
        <f t="shared" si="9"/>
        <v>#N/A</v>
      </c>
    </row>
    <row r="300" spans="3:14">
      <c r="C300" s="34"/>
      <c r="D300" s="40" t="e">
        <f>VLOOKUP(C300,'UFS Aktuális árlista'!$A$7:$E$193,3,0)</f>
        <v>#N/A</v>
      </c>
      <c r="E300" s="40" t="e">
        <f>VLOOKUP(C300,'UFS Aktuális árlista'!$A$7:$E$193,5,0)</f>
        <v>#N/A</v>
      </c>
      <c r="F300" s="34"/>
      <c r="G300" s="35"/>
      <c r="H300"/>
      <c r="I300" s="36"/>
      <c r="J300"/>
      <c r="K300" s="33" t="e">
        <f>VLOOKUP(C300,'UFS Aktuális árlista'!$A$7:$F$193,6,0)</f>
        <v>#N/A</v>
      </c>
      <c r="L300" s="33" t="e">
        <f>VLOOKUP(C300,'UFS Aktuális árlista'!$A$7:$G$193,7,0)</f>
        <v>#N/A</v>
      </c>
      <c r="M300" s="43" t="e">
        <f t="shared" si="8"/>
        <v>#N/A</v>
      </c>
      <c r="N300" s="43" t="e">
        <f t="shared" si="9"/>
        <v>#N/A</v>
      </c>
    </row>
    <row r="301" spans="3:14">
      <c r="C301" s="34"/>
      <c r="D301" s="40" t="e">
        <f>VLOOKUP(C301,'UFS Aktuális árlista'!$A$7:$E$193,3,0)</f>
        <v>#N/A</v>
      </c>
      <c r="E301" s="40" t="e">
        <f>VLOOKUP(C301,'UFS Aktuális árlista'!$A$7:$E$193,5,0)</f>
        <v>#N/A</v>
      </c>
      <c r="F301" s="34"/>
      <c r="G301" s="35"/>
      <c r="H301"/>
      <c r="I301" s="36"/>
      <c r="J301"/>
      <c r="K301" s="33" t="e">
        <f>VLOOKUP(C301,'UFS Aktuális árlista'!$A$7:$F$193,6,0)</f>
        <v>#N/A</v>
      </c>
      <c r="L301" s="33" t="e">
        <f>VLOOKUP(C301,'UFS Aktuális árlista'!$A$7:$G$193,7,0)</f>
        <v>#N/A</v>
      </c>
      <c r="M301" s="43" t="e">
        <f t="shared" si="8"/>
        <v>#N/A</v>
      </c>
      <c r="N301" s="43" t="e">
        <f t="shared" si="9"/>
        <v>#N/A</v>
      </c>
    </row>
    <row r="302" spans="3:14">
      <c r="C302" s="34"/>
      <c r="D302" s="40" t="e">
        <f>VLOOKUP(C302,'UFS Aktuális árlista'!$A$7:$E$193,3,0)</f>
        <v>#N/A</v>
      </c>
      <c r="E302" s="40" t="e">
        <f>VLOOKUP(C302,'UFS Aktuális árlista'!$A$7:$E$193,5,0)</f>
        <v>#N/A</v>
      </c>
      <c r="F302" s="34"/>
      <c r="G302" s="35"/>
      <c r="H302"/>
      <c r="I302" s="36"/>
      <c r="J302"/>
      <c r="K302" s="33" t="e">
        <f>VLOOKUP(C302,'UFS Aktuális árlista'!$A$7:$F$193,6,0)</f>
        <v>#N/A</v>
      </c>
      <c r="L302" s="33" t="e">
        <f>VLOOKUP(C302,'UFS Aktuális árlista'!$A$7:$G$193,7,0)</f>
        <v>#N/A</v>
      </c>
      <c r="M302" s="43" t="e">
        <f t="shared" si="8"/>
        <v>#N/A</v>
      </c>
      <c r="N302" s="43" t="e">
        <f t="shared" si="9"/>
        <v>#N/A</v>
      </c>
    </row>
    <row r="303" spans="3:14">
      <c r="C303" s="34"/>
      <c r="D303" s="40" t="e">
        <f>VLOOKUP(C303,'UFS Aktuális árlista'!$A$7:$E$193,3,0)</f>
        <v>#N/A</v>
      </c>
      <c r="E303" s="40" t="e">
        <f>VLOOKUP(C303,'UFS Aktuális árlista'!$A$7:$E$193,5,0)</f>
        <v>#N/A</v>
      </c>
      <c r="F303" s="34"/>
      <c r="G303" s="35"/>
      <c r="H303"/>
      <c r="I303" s="36"/>
      <c r="J303"/>
      <c r="K303" s="33" t="e">
        <f>VLOOKUP(C303,'UFS Aktuális árlista'!$A$7:$F$193,6,0)</f>
        <v>#N/A</v>
      </c>
      <c r="L303" s="33" t="e">
        <f>VLOOKUP(C303,'UFS Aktuális árlista'!$A$7:$G$193,7,0)</f>
        <v>#N/A</v>
      </c>
      <c r="M303" s="43" t="e">
        <f t="shared" si="8"/>
        <v>#N/A</v>
      </c>
      <c r="N303" s="43" t="e">
        <f t="shared" si="9"/>
        <v>#N/A</v>
      </c>
    </row>
    <row r="304" spans="3:14">
      <c r="C304" s="34"/>
      <c r="D304" s="40" t="e">
        <f>VLOOKUP(C304,'UFS Aktuális árlista'!$A$7:$E$193,3,0)</f>
        <v>#N/A</v>
      </c>
      <c r="E304" s="40" t="e">
        <f>VLOOKUP(C304,'UFS Aktuális árlista'!$A$7:$E$193,5,0)</f>
        <v>#N/A</v>
      </c>
      <c r="F304" s="34"/>
      <c r="G304" s="35"/>
      <c r="H304"/>
      <c r="I304" s="36"/>
      <c r="J304"/>
      <c r="K304" s="33" t="e">
        <f>VLOOKUP(C304,'UFS Aktuális árlista'!$A$7:$F$193,6,0)</f>
        <v>#N/A</v>
      </c>
      <c r="L304" s="33" t="e">
        <f>VLOOKUP(C304,'UFS Aktuális árlista'!$A$7:$G$193,7,0)</f>
        <v>#N/A</v>
      </c>
      <c r="M304" s="43" t="e">
        <f t="shared" si="8"/>
        <v>#N/A</v>
      </c>
      <c r="N304" s="43" t="e">
        <f t="shared" si="9"/>
        <v>#N/A</v>
      </c>
    </row>
    <row r="305" spans="3:14">
      <c r="C305" s="34"/>
      <c r="D305" s="40" t="e">
        <f>VLOOKUP(C305,'UFS Aktuális árlista'!$A$7:$E$193,3,0)</f>
        <v>#N/A</v>
      </c>
      <c r="E305" s="40" t="e">
        <f>VLOOKUP(C305,'UFS Aktuális árlista'!$A$7:$E$193,5,0)</f>
        <v>#N/A</v>
      </c>
      <c r="F305" s="34"/>
      <c r="G305" s="35"/>
      <c r="H305"/>
      <c r="I305" s="36"/>
      <c r="J305"/>
      <c r="K305" s="33" t="e">
        <f>VLOOKUP(C305,'UFS Aktuális árlista'!$A$7:$F$193,6,0)</f>
        <v>#N/A</v>
      </c>
      <c r="L305" s="33" t="e">
        <f>VLOOKUP(C305,'UFS Aktuális árlista'!$A$7:$G$193,7,0)</f>
        <v>#N/A</v>
      </c>
      <c r="M305" s="43" t="e">
        <f t="shared" si="8"/>
        <v>#N/A</v>
      </c>
      <c r="N305" s="43" t="e">
        <f t="shared" si="9"/>
        <v>#N/A</v>
      </c>
    </row>
    <row r="306" spans="3:14">
      <c r="C306" s="34"/>
      <c r="D306" s="40" t="e">
        <f>VLOOKUP(C306,'UFS Aktuális árlista'!$A$7:$E$193,3,0)</f>
        <v>#N/A</v>
      </c>
      <c r="E306" s="40" t="e">
        <f>VLOOKUP(C306,'UFS Aktuális árlista'!$A$7:$E$193,5,0)</f>
        <v>#N/A</v>
      </c>
      <c r="F306" s="34"/>
      <c r="G306" s="35"/>
      <c r="H306"/>
      <c r="I306" s="36"/>
      <c r="J306"/>
      <c r="K306" s="33" t="e">
        <f>VLOOKUP(C306,'UFS Aktuális árlista'!$A$7:$F$193,6,0)</f>
        <v>#N/A</v>
      </c>
      <c r="L306" s="33" t="e">
        <f>VLOOKUP(C306,'UFS Aktuális árlista'!$A$7:$G$193,7,0)</f>
        <v>#N/A</v>
      </c>
      <c r="M306" s="43" t="e">
        <f t="shared" si="8"/>
        <v>#N/A</v>
      </c>
      <c r="N306" s="43" t="e">
        <f t="shared" si="9"/>
        <v>#N/A</v>
      </c>
    </row>
    <row r="307" spans="3:14">
      <c r="C307" s="34"/>
      <c r="D307" s="40" t="e">
        <f>VLOOKUP(C307,'UFS Aktuális árlista'!$A$7:$E$193,3,0)</f>
        <v>#N/A</v>
      </c>
      <c r="E307" s="40" t="e">
        <f>VLOOKUP(C307,'UFS Aktuális árlista'!$A$7:$E$193,5,0)</f>
        <v>#N/A</v>
      </c>
      <c r="F307" s="34"/>
      <c r="G307" s="35"/>
      <c r="H307"/>
      <c r="I307" s="36"/>
      <c r="J307"/>
      <c r="K307" s="33" t="e">
        <f>VLOOKUP(C307,'UFS Aktuális árlista'!$A$7:$F$193,6,0)</f>
        <v>#N/A</v>
      </c>
      <c r="L307" s="33" t="e">
        <f>VLOOKUP(C307,'UFS Aktuális árlista'!$A$7:$G$193,7,0)</f>
        <v>#N/A</v>
      </c>
      <c r="M307" s="43" t="e">
        <f t="shared" si="8"/>
        <v>#N/A</v>
      </c>
      <c r="N307" s="43" t="e">
        <f t="shared" si="9"/>
        <v>#N/A</v>
      </c>
    </row>
    <row r="308" spans="3:14">
      <c r="C308" s="34"/>
      <c r="D308" s="40" t="e">
        <f>VLOOKUP(C308,'UFS Aktuális árlista'!$A$7:$E$193,3,0)</f>
        <v>#N/A</v>
      </c>
      <c r="E308" s="40" t="e">
        <f>VLOOKUP(C308,'UFS Aktuális árlista'!$A$7:$E$193,5,0)</f>
        <v>#N/A</v>
      </c>
      <c r="F308" s="34"/>
      <c r="G308" s="35"/>
      <c r="H308"/>
      <c r="I308" s="36"/>
      <c r="J308"/>
      <c r="K308" s="33" t="e">
        <f>VLOOKUP(C308,'UFS Aktuális árlista'!$A$7:$F$193,6,0)</f>
        <v>#N/A</v>
      </c>
      <c r="L308" s="33" t="e">
        <f>VLOOKUP(C308,'UFS Aktuális árlista'!$A$7:$G$193,7,0)</f>
        <v>#N/A</v>
      </c>
      <c r="M308" s="43" t="e">
        <f t="shared" si="8"/>
        <v>#N/A</v>
      </c>
      <c r="N308" s="43" t="e">
        <f t="shared" si="9"/>
        <v>#N/A</v>
      </c>
    </row>
    <row r="309" spans="3:14">
      <c r="C309" s="34"/>
      <c r="D309" s="40" t="e">
        <f>VLOOKUP(C309,'UFS Aktuális árlista'!$A$7:$E$193,3,0)</f>
        <v>#N/A</v>
      </c>
      <c r="E309" s="40" t="e">
        <f>VLOOKUP(C309,'UFS Aktuális árlista'!$A$7:$E$193,5,0)</f>
        <v>#N/A</v>
      </c>
      <c r="F309" s="34"/>
      <c r="G309" s="35"/>
      <c r="H309"/>
      <c r="I309" s="36"/>
      <c r="J309"/>
      <c r="K309" s="33" t="e">
        <f>VLOOKUP(C309,'UFS Aktuális árlista'!$A$7:$F$193,6,0)</f>
        <v>#N/A</v>
      </c>
      <c r="L309" s="33" t="e">
        <f>VLOOKUP(C309,'UFS Aktuális árlista'!$A$7:$G$193,7,0)</f>
        <v>#N/A</v>
      </c>
      <c r="M309" s="43" t="e">
        <f t="shared" si="8"/>
        <v>#N/A</v>
      </c>
      <c r="N309" s="43" t="e">
        <f t="shared" si="9"/>
        <v>#N/A</v>
      </c>
    </row>
    <row r="310" spans="3:14">
      <c r="C310" s="34"/>
      <c r="D310" s="40" t="e">
        <f>VLOOKUP(C310,'UFS Aktuális árlista'!$A$7:$E$193,3,0)</f>
        <v>#N/A</v>
      </c>
      <c r="E310" s="40" t="e">
        <f>VLOOKUP(C310,'UFS Aktuális árlista'!$A$7:$E$193,5,0)</f>
        <v>#N/A</v>
      </c>
      <c r="F310" s="34"/>
      <c r="G310" s="35"/>
      <c r="H310"/>
      <c r="I310" s="36"/>
      <c r="J310"/>
      <c r="K310" s="33" t="e">
        <f>VLOOKUP(C310,'UFS Aktuális árlista'!$A$7:$F$193,6,0)</f>
        <v>#N/A</v>
      </c>
      <c r="L310" s="33" t="e">
        <f>VLOOKUP(C310,'UFS Aktuális árlista'!$A$7:$G$193,7,0)</f>
        <v>#N/A</v>
      </c>
      <c r="M310" s="43" t="e">
        <f t="shared" si="8"/>
        <v>#N/A</v>
      </c>
      <c r="N310" s="43" t="e">
        <f t="shared" si="9"/>
        <v>#N/A</v>
      </c>
    </row>
    <row r="311" spans="3:14">
      <c r="C311" s="34"/>
      <c r="D311" s="40" t="e">
        <f>VLOOKUP(C311,'UFS Aktuális árlista'!$A$7:$E$193,3,0)</f>
        <v>#N/A</v>
      </c>
      <c r="E311" s="40" t="e">
        <f>VLOOKUP(C311,'UFS Aktuális árlista'!$A$7:$E$193,5,0)</f>
        <v>#N/A</v>
      </c>
      <c r="F311" s="34"/>
      <c r="G311" s="35"/>
      <c r="H311"/>
      <c r="I311" s="36"/>
      <c r="J311"/>
      <c r="K311" s="33" t="e">
        <f>VLOOKUP(C311,'UFS Aktuális árlista'!$A$7:$F$193,6,0)</f>
        <v>#N/A</v>
      </c>
      <c r="L311" s="33" t="e">
        <f>VLOOKUP(C311,'UFS Aktuális árlista'!$A$7:$G$193,7,0)</f>
        <v>#N/A</v>
      </c>
      <c r="M311" s="43" t="e">
        <f t="shared" si="8"/>
        <v>#N/A</v>
      </c>
      <c r="N311" s="43" t="e">
        <f t="shared" si="9"/>
        <v>#N/A</v>
      </c>
    </row>
    <row r="312" spans="3:14">
      <c r="C312" s="34"/>
      <c r="D312" s="40" t="e">
        <f>VLOOKUP(C312,'UFS Aktuális árlista'!$A$7:$E$193,3,0)</f>
        <v>#N/A</v>
      </c>
      <c r="E312" s="40" t="e">
        <f>VLOOKUP(C312,'UFS Aktuális árlista'!$A$7:$E$193,5,0)</f>
        <v>#N/A</v>
      </c>
      <c r="F312" s="34"/>
      <c r="G312" s="35"/>
      <c r="H312"/>
      <c r="I312" s="36"/>
      <c r="J312"/>
      <c r="K312" s="33" t="e">
        <f>VLOOKUP(C312,'UFS Aktuális árlista'!$A$7:$F$193,6,0)</f>
        <v>#N/A</v>
      </c>
      <c r="L312" s="33" t="e">
        <f>VLOOKUP(C312,'UFS Aktuális árlista'!$A$7:$G$193,7,0)</f>
        <v>#N/A</v>
      </c>
      <c r="M312" s="43" t="e">
        <f t="shared" si="8"/>
        <v>#N/A</v>
      </c>
      <c r="N312" s="43" t="e">
        <f t="shared" si="9"/>
        <v>#N/A</v>
      </c>
    </row>
    <row r="313" spans="3:14">
      <c r="C313" s="34"/>
      <c r="D313" s="40" t="e">
        <f>VLOOKUP(C313,'UFS Aktuális árlista'!$A$7:$E$193,3,0)</f>
        <v>#N/A</v>
      </c>
      <c r="E313" s="40" t="e">
        <f>VLOOKUP(C313,'UFS Aktuális árlista'!$A$7:$E$193,5,0)</f>
        <v>#N/A</v>
      </c>
      <c r="F313" s="34"/>
      <c r="G313" s="35"/>
      <c r="H313"/>
      <c r="I313" s="36"/>
      <c r="J313"/>
      <c r="K313" s="33" t="e">
        <f>VLOOKUP(C313,'UFS Aktuális árlista'!$A$7:$F$193,6,0)</f>
        <v>#N/A</v>
      </c>
      <c r="L313" s="33" t="e">
        <f>VLOOKUP(C313,'UFS Aktuális árlista'!$A$7:$G$193,7,0)</f>
        <v>#N/A</v>
      </c>
      <c r="M313" s="43" t="e">
        <f t="shared" si="8"/>
        <v>#N/A</v>
      </c>
      <c r="N313" s="43" t="e">
        <f t="shared" si="9"/>
        <v>#N/A</v>
      </c>
    </row>
    <row r="314" spans="3:14">
      <c r="C314" s="34"/>
      <c r="D314" s="40" t="e">
        <f>VLOOKUP(C314,'UFS Aktuális árlista'!$A$7:$E$193,3,0)</f>
        <v>#N/A</v>
      </c>
      <c r="E314" s="40" t="e">
        <f>VLOOKUP(C314,'UFS Aktuális árlista'!$A$7:$E$193,5,0)</f>
        <v>#N/A</v>
      </c>
      <c r="F314" s="34"/>
      <c r="G314" s="35"/>
      <c r="H314"/>
      <c r="I314" s="36"/>
      <c r="J314"/>
      <c r="K314" s="33" t="e">
        <f>VLOOKUP(C314,'UFS Aktuális árlista'!$A$7:$F$193,6,0)</f>
        <v>#N/A</v>
      </c>
      <c r="L314" s="33" t="e">
        <f>VLOOKUP(C314,'UFS Aktuális árlista'!$A$7:$G$193,7,0)</f>
        <v>#N/A</v>
      </c>
      <c r="M314" s="43" t="e">
        <f t="shared" si="8"/>
        <v>#N/A</v>
      </c>
      <c r="N314" s="43" t="e">
        <f t="shared" si="9"/>
        <v>#N/A</v>
      </c>
    </row>
    <row r="315" spans="3:14">
      <c r="C315" s="34"/>
      <c r="D315" s="40" t="e">
        <f>VLOOKUP(C315,'UFS Aktuális árlista'!$A$7:$E$193,3,0)</f>
        <v>#N/A</v>
      </c>
      <c r="E315" s="40" t="e">
        <f>VLOOKUP(C315,'UFS Aktuális árlista'!$A$7:$E$193,5,0)</f>
        <v>#N/A</v>
      </c>
      <c r="F315" s="34"/>
      <c r="G315" s="35"/>
      <c r="H315"/>
      <c r="I315" s="36"/>
      <c r="J315"/>
      <c r="K315" s="33" t="e">
        <f>VLOOKUP(C315,'UFS Aktuális árlista'!$A$7:$F$193,6,0)</f>
        <v>#N/A</v>
      </c>
      <c r="L315" s="33" t="e">
        <f>VLOOKUP(C315,'UFS Aktuális árlista'!$A$7:$G$193,7,0)</f>
        <v>#N/A</v>
      </c>
      <c r="M315" s="43" t="e">
        <f t="shared" si="8"/>
        <v>#N/A</v>
      </c>
      <c r="N315" s="43" t="e">
        <f t="shared" si="9"/>
        <v>#N/A</v>
      </c>
    </row>
    <row r="316" spans="3:14">
      <c r="C316" s="34"/>
      <c r="D316" s="40" t="e">
        <f>VLOOKUP(C316,'UFS Aktuális árlista'!$A$7:$E$193,3,0)</f>
        <v>#N/A</v>
      </c>
      <c r="E316" s="40" t="e">
        <f>VLOOKUP(C316,'UFS Aktuális árlista'!$A$7:$E$193,5,0)</f>
        <v>#N/A</v>
      </c>
      <c r="F316" s="34"/>
      <c r="G316" s="35"/>
      <c r="H316"/>
      <c r="I316" s="36"/>
      <c r="J316"/>
      <c r="K316" s="33" t="e">
        <f>VLOOKUP(C316,'UFS Aktuális árlista'!$A$7:$F$193,6,0)</f>
        <v>#N/A</v>
      </c>
      <c r="L316" s="33" t="e">
        <f>VLOOKUP(C316,'UFS Aktuális árlista'!$A$7:$G$193,7,0)</f>
        <v>#N/A</v>
      </c>
      <c r="M316" s="43" t="e">
        <f t="shared" si="8"/>
        <v>#N/A</v>
      </c>
      <c r="N316" s="43" t="e">
        <f t="shared" si="9"/>
        <v>#N/A</v>
      </c>
    </row>
    <row r="317" spans="3:14">
      <c r="C317" s="34"/>
      <c r="D317" s="40" t="e">
        <f>VLOOKUP(C317,'UFS Aktuális árlista'!$A$7:$E$193,3,0)</f>
        <v>#N/A</v>
      </c>
      <c r="E317" s="40" t="e">
        <f>VLOOKUP(C317,'UFS Aktuális árlista'!$A$7:$E$193,5,0)</f>
        <v>#N/A</v>
      </c>
      <c r="F317" s="34"/>
      <c r="G317" s="35"/>
      <c r="H317"/>
      <c r="I317" s="36"/>
      <c r="J317"/>
      <c r="K317" s="33" t="e">
        <f>VLOOKUP(C317,'UFS Aktuális árlista'!$A$7:$F$193,6,0)</f>
        <v>#N/A</v>
      </c>
      <c r="L317" s="33" t="e">
        <f>VLOOKUP(C317,'UFS Aktuális árlista'!$A$7:$G$193,7,0)</f>
        <v>#N/A</v>
      </c>
      <c r="M317" s="43" t="e">
        <f t="shared" si="8"/>
        <v>#N/A</v>
      </c>
      <c r="N317" s="43" t="e">
        <f t="shared" si="9"/>
        <v>#N/A</v>
      </c>
    </row>
    <row r="318" spans="3:14">
      <c r="C318" s="34"/>
      <c r="D318" s="40" t="e">
        <f>VLOOKUP(C318,'UFS Aktuális árlista'!$A$7:$E$193,3,0)</f>
        <v>#N/A</v>
      </c>
      <c r="E318" s="40" t="e">
        <f>VLOOKUP(C318,'UFS Aktuális árlista'!$A$7:$E$193,5,0)</f>
        <v>#N/A</v>
      </c>
      <c r="F318" s="34"/>
      <c r="G318" s="35"/>
      <c r="H318"/>
      <c r="I318" s="36"/>
      <c r="J318"/>
      <c r="K318" s="33" t="e">
        <f>VLOOKUP(C318,'UFS Aktuális árlista'!$A$7:$F$193,6,0)</f>
        <v>#N/A</v>
      </c>
      <c r="L318" s="33" t="e">
        <f>VLOOKUP(C318,'UFS Aktuális árlista'!$A$7:$G$193,7,0)</f>
        <v>#N/A</v>
      </c>
      <c r="M318" s="43" t="e">
        <f t="shared" si="8"/>
        <v>#N/A</v>
      </c>
      <c r="N318" s="43" t="e">
        <f t="shared" si="9"/>
        <v>#N/A</v>
      </c>
    </row>
    <row r="319" spans="3:14">
      <c r="C319" s="34"/>
      <c r="D319" s="40" t="e">
        <f>VLOOKUP(C319,'UFS Aktuális árlista'!$A$7:$E$193,3,0)</f>
        <v>#N/A</v>
      </c>
      <c r="E319" s="40" t="e">
        <f>VLOOKUP(C319,'UFS Aktuális árlista'!$A$7:$E$193,5,0)</f>
        <v>#N/A</v>
      </c>
      <c r="F319" s="34"/>
      <c r="G319" s="35"/>
      <c r="H319"/>
      <c r="I319" s="36"/>
      <c r="J319"/>
      <c r="K319" s="33" t="e">
        <f>VLOOKUP(C319,'UFS Aktuális árlista'!$A$7:$F$193,6,0)</f>
        <v>#N/A</v>
      </c>
      <c r="L319" s="33" t="e">
        <f>VLOOKUP(C319,'UFS Aktuális árlista'!$A$7:$G$193,7,0)</f>
        <v>#N/A</v>
      </c>
      <c r="M319" s="43" t="e">
        <f t="shared" si="8"/>
        <v>#N/A</v>
      </c>
      <c r="N319" s="43" t="e">
        <f t="shared" si="9"/>
        <v>#N/A</v>
      </c>
    </row>
    <row r="320" spans="3:14">
      <c r="C320" s="34"/>
      <c r="D320" s="40" t="e">
        <f>VLOOKUP(C320,'UFS Aktuális árlista'!$A$7:$E$193,3,0)</f>
        <v>#N/A</v>
      </c>
      <c r="E320" s="40" t="e">
        <f>VLOOKUP(C320,'UFS Aktuális árlista'!$A$7:$E$193,5,0)</f>
        <v>#N/A</v>
      </c>
      <c r="F320" s="34"/>
      <c r="G320" s="35"/>
      <c r="H320"/>
      <c r="I320" s="36"/>
      <c r="J320"/>
      <c r="K320" s="33" t="e">
        <f>VLOOKUP(C320,'UFS Aktuális árlista'!$A$7:$F$193,6,0)</f>
        <v>#N/A</v>
      </c>
      <c r="L320" s="33" t="e">
        <f>VLOOKUP(C320,'UFS Aktuális árlista'!$A$7:$G$193,7,0)</f>
        <v>#N/A</v>
      </c>
      <c r="M320" s="43" t="e">
        <f t="shared" si="8"/>
        <v>#N/A</v>
      </c>
      <c r="N320" s="43" t="e">
        <f t="shared" si="9"/>
        <v>#N/A</v>
      </c>
    </row>
    <row r="321" spans="3:14">
      <c r="C321" s="34"/>
      <c r="D321" s="40" t="e">
        <f>VLOOKUP(C321,'UFS Aktuális árlista'!$A$7:$E$193,3,0)</f>
        <v>#N/A</v>
      </c>
      <c r="E321" s="40" t="e">
        <f>VLOOKUP(C321,'UFS Aktuális árlista'!$A$7:$E$193,5,0)</f>
        <v>#N/A</v>
      </c>
      <c r="F321" s="34"/>
      <c r="G321" s="35"/>
      <c r="H321"/>
      <c r="I321" s="36"/>
      <c r="J321"/>
      <c r="K321" s="33" t="e">
        <f>VLOOKUP(C321,'UFS Aktuális árlista'!$A$7:$F$193,6,0)</f>
        <v>#N/A</v>
      </c>
      <c r="L321" s="33" t="e">
        <f>VLOOKUP(C321,'UFS Aktuális árlista'!$A$7:$G$193,7,0)</f>
        <v>#N/A</v>
      </c>
      <c r="M321" s="43" t="e">
        <f t="shared" si="8"/>
        <v>#N/A</v>
      </c>
      <c r="N321" s="43" t="e">
        <f t="shared" si="9"/>
        <v>#N/A</v>
      </c>
    </row>
    <row r="322" spans="3:14">
      <c r="C322" s="34"/>
      <c r="D322" s="40" t="e">
        <f>VLOOKUP(C322,'UFS Aktuális árlista'!$A$7:$E$193,3,0)</f>
        <v>#N/A</v>
      </c>
      <c r="E322" s="40" t="e">
        <f>VLOOKUP(C322,'UFS Aktuális árlista'!$A$7:$E$193,5,0)</f>
        <v>#N/A</v>
      </c>
      <c r="F322" s="34"/>
      <c r="G322" s="35"/>
      <c r="H322"/>
      <c r="I322" s="36"/>
      <c r="J322"/>
      <c r="K322" s="33" t="e">
        <f>VLOOKUP(C322,'UFS Aktuális árlista'!$A$7:$F$193,6,0)</f>
        <v>#N/A</v>
      </c>
      <c r="L322" s="33" t="e">
        <f>VLOOKUP(C322,'UFS Aktuális árlista'!$A$7:$G$193,7,0)</f>
        <v>#N/A</v>
      </c>
      <c r="M322" s="43" t="e">
        <f t="shared" si="8"/>
        <v>#N/A</v>
      </c>
      <c r="N322" s="43" t="e">
        <f t="shared" si="9"/>
        <v>#N/A</v>
      </c>
    </row>
    <row r="323" spans="3:14">
      <c r="C323" s="34"/>
      <c r="D323" s="40" t="e">
        <f>VLOOKUP(C323,'UFS Aktuális árlista'!$A$7:$E$193,3,0)</f>
        <v>#N/A</v>
      </c>
      <c r="E323" s="40" t="e">
        <f>VLOOKUP(C323,'UFS Aktuális árlista'!$A$7:$E$193,5,0)</f>
        <v>#N/A</v>
      </c>
      <c r="F323" s="34"/>
      <c r="G323" s="35"/>
      <c r="H323"/>
      <c r="I323" s="36"/>
      <c r="J323"/>
      <c r="K323" s="33" t="e">
        <f>VLOOKUP(C323,'UFS Aktuális árlista'!$A$7:$F$193,6,0)</f>
        <v>#N/A</v>
      </c>
      <c r="L323" s="33" t="e">
        <f>VLOOKUP(C323,'UFS Aktuális árlista'!$A$7:$G$193,7,0)</f>
        <v>#N/A</v>
      </c>
      <c r="M323" s="43" t="e">
        <f t="shared" si="8"/>
        <v>#N/A</v>
      </c>
      <c r="N323" s="43" t="e">
        <f t="shared" si="9"/>
        <v>#N/A</v>
      </c>
    </row>
    <row r="324" spans="3:14">
      <c r="C324" s="34"/>
      <c r="D324" s="40" t="e">
        <f>VLOOKUP(C324,'UFS Aktuális árlista'!$A$7:$E$193,3,0)</f>
        <v>#N/A</v>
      </c>
      <c r="E324" s="40" t="e">
        <f>VLOOKUP(C324,'UFS Aktuális árlista'!$A$7:$E$193,5,0)</f>
        <v>#N/A</v>
      </c>
      <c r="F324" s="34"/>
      <c r="G324" s="35"/>
      <c r="H324"/>
      <c r="I324" s="36"/>
      <c r="J324"/>
      <c r="K324" s="33" t="e">
        <f>VLOOKUP(C324,'UFS Aktuális árlista'!$A$7:$F$193,6,0)</f>
        <v>#N/A</v>
      </c>
      <c r="L324" s="33" t="e">
        <f>VLOOKUP(C324,'UFS Aktuális árlista'!$A$7:$G$193,7,0)</f>
        <v>#N/A</v>
      </c>
      <c r="M324" s="43" t="e">
        <f t="shared" si="8"/>
        <v>#N/A</v>
      </c>
      <c r="N324" s="43" t="e">
        <f t="shared" si="9"/>
        <v>#N/A</v>
      </c>
    </row>
    <row r="325" spans="3:14">
      <c r="C325" s="34"/>
      <c r="D325" s="40" t="e">
        <f>VLOOKUP(C325,'UFS Aktuális árlista'!$A$7:$E$193,3,0)</f>
        <v>#N/A</v>
      </c>
      <c r="E325" s="40" t="e">
        <f>VLOOKUP(C325,'UFS Aktuális árlista'!$A$7:$E$193,5,0)</f>
        <v>#N/A</v>
      </c>
      <c r="F325" s="34"/>
      <c r="G325" s="35"/>
      <c r="H325"/>
      <c r="I325" s="36"/>
      <c r="J325"/>
      <c r="K325" s="33" t="e">
        <f>VLOOKUP(C325,'UFS Aktuális árlista'!$A$7:$F$193,6,0)</f>
        <v>#N/A</v>
      </c>
      <c r="L325" s="33" t="e">
        <f>VLOOKUP(C325,'UFS Aktuális árlista'!$A$7:$G$193,7,0)</f>
        <v>#N/A</v>
      </c>
      <c r="M325" s="43" t="e">
        <f t="shared" si="8"/>
        <v>#N/A</v>
      </c>
      <c r="N325" s="43" t="e">
        <f t="shared" si="9"/>
        <v>#N/A</v>
      </c>
    </row>
    <row r="326" spans="3:14">
      <c r="C326" s="34"/>
      <c r="D326" s="40" t="e">
        <f>VLOOKUP(C326,'UFS Aktuális árlista'!$A$7:$E$193,3,0)</f>
        <v>#N/A</v>
      </c>
      <c r="E326" s="40" t="e">
        <f>VLOOKUP(C326,'UFS Aktuális árlista'!$A$7:$E$193,5,0)</f>
        <v>#N/A</v>
      </c>
      <c r="F326" s="34"/>
      <c r="G326" s="35"/>
      <c r="H326"/>
      <c r="I326" s="36"/>
      <c r="J326"/>
      <c r="K326" s="33" t="e">
        <f>VLOOKUP(C326,'UFS Aktuális árlista'!$A$7:$F$193,6,0)</f>
        <v>#N/A</v>
      </c>
      <c r="L326" s="33" t="e">
        <f>VLOOKUP(C326,'UFS Aktuális árlista'!$A$7:$G$193,7,0)</f>
        <v>#N/A</v>
      </c>
      <c r="M326" s="43" t="e">
        <f t="shared" si="8"/>
        <v>#N/A</v>
      </c>
      <c r="N326" s="43" t="e">
        <f t="shared" si="9"/>
        <v>#N/A</v>
      </c>
    </row>
    <row r="327" spans="3:14">
      <c r="C327" s="34"/>
      <c r="D327" s="40" t="e">
        <f>VLOOKUP(C327,'UFS Aktuális árlista'!$A$7:$E$193,3,0)</f>
        <v>#N/A</v>
      </c>
      <c r="E327" s="40" t="e">
        <f>VLOOKUP(C327,'UFS Aktuális árlista'!$A$7:$E$193,5,0)</f>
        <v>#N/A</v>
      </c>
      <c r="F327" s="34"/>
      <c r="G327" s="35"/>
      <c r="H327"/>
      <c r="I327" s="36"/>
      <c r="J327"/>
      <c r="K327" s="33" t="e">
        <f>VLOOKUP(C327,'UFS Aktuális árlista'!$A$7:$F$193,6,0)</f>
        <v>#N/A</v>
      </c>
      <c r="L327" s="33" t="e">
        <f>VLOOKUP(C327,'UFS Aktuális árlista'!$A$7:$G$193,7,0)</f>
        <v>#N/A</v>
      </c>
      <c r="M327" s="43" t="e">
        <f t="shared" si="8"/>
        <v>#N/A</v>
      </c>
      <c r="N327" s="43" t="e">
        <f t="shared" si="9"/>
        <v>#N/A</v>
      </c>
    </row>
    <row r="328" spans="3:14">
      <c r="C328" s="34"/>
      <c r="D328" s="40" t="e">
        <f>VLOOKUP(C328,'UFS Aktuális árlista'!$A$7:$E$193,3,0)</f>
        <v>#N/A</v>
      </c>
      <c r="E328" s="40" t="e">
        <f>VLOOKUP(C328,'UFS Aktuális árlista'!$A$7:$E$193,5,0)</f>
        <v>#N/A</v>
      </c>
      <c r="F328" s="34"/>
      <c r="G328" s="35"/>
      <c r="H328"/>
      <c r="I328" s="36"/>
      <c r="J328"/>
      <c r="K328" s="33" t="e">
        <f>VLOOKUP(C328,'UFS Aktuális árlista'!$A$7:$F$193,6,0)</f>
        <v>#N/A</v>
      </c>
      <c r="L328" s="33" t="e">
        <f>VLOOKUP(C328,'UFS Aktuális árlista'!$A$7:$G$193,7,0)</f>
        <v>#N/A</v>
      </c>
      <c r="M328" s="43" t="e">
        <f t="shared" si="8"/>
        <v>#N/A</v>
      </c>
      <c r="N328" s="43" t="e">
        <f t="shared" si="9"/>
        <v>#N/A</v>
      </c>
    </row>
    <row r="329" spans="3:14">
      <c r="C329" s="34"/>
      <c r="D329" s="40" t="e">
        <f>VLOOKUP(C329,'UFS Aktuális árlista'!$A$7:$E$193,3,0)</f>
        <v>#N/A</v>
      </c>
      <c r="E329" s="40" t="e">
        <f>VLOOKUP(C329,'UFS Aktuális árlista'!$A$7:$E$193,5,0)</f>
        <v>#N/A</v>
      </c>
      <c r="F329" s="34"/>
      <c r="G329" s="35"/>
      <c r="H329"/>
      <c r="I329" s="36"/>
      <c r="J329"/>
      <c r="K329" s="33" t="e">
        <f>VLOOKUP(C329,'UFS Aktuális árlista'!$A$7:$F$193,6,0)</f>
        <v>#N/A</v>
      </c>
      <c r="L329" s="33" t="e">
        <f>VLOOKUP(C329,'UFS Aktuális árlista'!$A$7:$G$193,7,0)</f>
        <v>#N/A</v>
      </c>
      <c r="M329" s="43" t="e">
        <f t="shared" si="8"/>
        <v>#N/A</v>
      </c>
      <c r="N329" s="43" t="e">
        <f t="shared" si="9"/>
        <v>#N/A</v>
      </c>
    </row>
    <row r="330" spans="3:14">
      <c r="C330" s="34"/>
      <c r="D330" s="40" t="e">
        <f>VLOOKUP(C330,'UFS Aktuális árlista'!$A$7:$E$193,3,0)</f>
        <v>#N/A</v>
      </c>
      <c r="E330" s="40" t="e">
        <f>VLOOKUP(C330,'UFS Aktuális árlista'!$A$7:$E$193,5,0)</f>
        <v>#N/A</v>
      </c>
      <c r="F330" s="34"/>
      <c r="G330" s="35"/>
      <c r="H330"/>
      <c r="I330" s="36"/>
      <c r="J330"/>
      <c r="K330" s="33" t="e">
        <f>VLOOKUP(C330,'UFS Aktuális árlista'!$A$7:$F$193,6,0)</f>
        <v>#N/A</v>
      </c>
      <c r="L330" s="33" t="e">
        <f>VLOOKUP(C330,'UFS Aktuális árlista'!$A$7:$G$193,7,0)</f>
        <v>#N/A</v>
      </c>
      <c r="M330" s="43" t="e">
        <f t="shared" si="8"/>
        <v>#N/A</v>
      </c>
      <c r="N330" s="43" t="e">
        <f t="shared" si="9"/>
        <v>#N/A</v>
      </c>
    </row>
    <row r="331" spans="3:14">
      <c r="C331" s="34"/>
      <c r="D331" s="40" t="e">
        <f>VLOOKUP(C331,'UFS Aktuális árlista'!$A$7:$E$193,3,0)</f>
        <v>#N/A</v>
      </c>
      <c r="E331" s="40" t="e">
        <f>VLOOKUP(C331,'UFS Aktuális árlista'!$A$7:$E$193,5,0)</f>
        <v>#N/A</v>
      </c>
      <c r="F331" s="34"/>
      <c r="G331" s="35"/>
      <c r="H331"/>
      <c r="I331" s="36"/>
      <c r="J331"/>
      <c r="K331" s="33" t="e">
        <f>VLOOKUP(C331,'UFS Aktuális árlista'!$A$7:$F$193,6,0)</f>
        <v>#N/A</v>
      </c>
      <c r="L331" s="33" t="e">
        <f>VLOOKUP(C331,'UFS Aktuális árlista'!$A$7:$G$193,7,0)</f>
        <v>#N/A</v>
      </c>
      <c r="M331" s="43" t="e">
        <f t="shared" si="8"/>
        <v>#N/A</v>
      </c>
      <c r="N331" s="43" t="e">
        <f t="shared" si="9"/>
        <v>#N/A</v>
      </c>
    </row>
    <row r="332" spans="3:14">
      <c r="C332" s="34"/>
      <c r="D332" s="40" t="e">
        <f>VLOOKUP(C332,'UFS Aktuális árlista'!$A$7:$E$193,3,0)</f>
        <v>#N/A</v>
      </c>
      <c r="E332" s="40" t="e">
        <f>VLOOKUP(C332,'UFS Aktuális árlista'!$A$7:$E$193,5,0)</f>
        <v>#N/A</v>
      </c>
      <c r="F332" s="34"/>
      <c r="G332" s="35"/>
      <c r="H332"/>
      <c r="I332" s="36"/>
      <c r="J332"/>
      <c r="K332" s="33" t="e">
        <f>VLOOKUP(C332,'UFS Aktuális árlista'!$A$7:$F$193,6,0)</f>
        <v>#N/A</v>
      </c>
      <c r="L332" s="33" t="e">
        <f>VLOOKUP(C332,'UFS Aktuális árlista'!$A$7:$G$193,7,0)</f>
        <v>#N/A</v>
      </c>
      <c r="M332" s="43" t="e">
        <f t="shared" si="8"/>
        <v>#N/A</v>
      </c>
      <c r="N332" s="43" t="e">
        <f t="shared" si="9"/>
        <v>#N/A</v>
      </c>
    </row>
    <row r="333" spans="3:14">
      <c r="C333" s="34"/>
      <c r="D333" s="40" t="e">
        <f>VLOOKUP(C333,'UFS Aktuális árlista'!$A$7:$E$193,3,0)</f>
        <v>#N/A</v>
      </c>
      <c r="E333" s="40" t="e">
        <f>VLOOKUP(C333,'UFS Aktuális árlista'!$A$7:$E$193,5,0)</f>
        <v>#N/A</v>
      </c>
      <c r="F333" s="34"/>
      <c r="G333" s="35"/>
      <c r="H333"/>
      <c r="I333" s="36"/>
      <c r="J333"/>
      <c r="K333" s="33" t="e">
        <f>VLOOKUP(C333,'UFS Aktuális árlista'!$A$7:$F$193,6,0)</f>
        <v>#N/A</v>
      </c>
      <c r="L333" s="33" t="e">
        <f>VLOOKUP(C333,'UFS Aktuális árlista'!$A$7:$G$193,7,0)</f>
        <v>#N/A</v>
      </c>
      <c r="M333" s="43" t="e">
        <f t="shared" si="8"/>
        <v>#N/A</v>
      </c>
      <c r="N333" s="43" t="e">
        <f t="shared" si="9"/>
        <v>#N/A</v>
      </c>
    </row>
    <row r="334" spans="3:14">
      <c r="C334" s="34"/>
      <c r="D334" s="40" t="e">
        <f>VLOOKUP(C334,'UFS Aktuális árlista'!$A$7:$E$193,3,0)</f>
        <v>#N/A</v>
      </c>
      <c r="E334" s="40" t="e">
        <f>VLOOKUP(C334,'UFS Aktuális árlista'!$A$7:$E$193,5,0)</f>
        <v>#N/A</v>
      </c>
      <c r="F334" s="34"/>
      <c r="G334" s="35"/>
      <c r="H334"/>
      <c r="I334" s="36"/>
      <c r="J334"/>
      <c r="K334" s="33" t="e">
        <f>VLOOKUP(C334,'UFS Aktuális árlista'!$A$7:$F$193,6,0)</f>
        <v>#N/A</v>
      </c>
      <c r="L334" s="33" t="e">
        <f>VLOOKUP(C334,'UFS Aktuális árlista'!$A$7:$G$193,7,0)</f>
        <v>#N/A</v>
      </c>
      <c r="M334" s="43" t="e">
        <f t="shared" si="8"/>
        <v>#N/A</v>
      </c>
      <c r="N334" s="43" t="e">
        <f t="shared" si="9"/>
        <v>#N/A</v>
      </c>
    </row>
    <row r="335" spans="3:14">
      <c r="C335" s="34"/>
      <c r="D335" s="40" t="e">
        <f>VLOOKUP(C335,'UFS Aktuális árlista'!$A$7:$E$193,3,0)</f>
        <v>#N/A</v>
      </c>
      <c r="E335" s="40" t="e">
        <f>VLOOKUP(C335,'UFS Aktuális árlista'!$A$7:$E$193,5,0)</f>
        <v>#N/A</v>
      </c>
      <c r="F335" s="34"/>
      <c r="G335" s="35"/>
      <c r="H335"/>
      <c r="I335" s="36"/>
      <c r="J335"/>
      <c r="K335" s="33" t="e">
        <f>VLOOKUP(C335,'UFS Aktuális árlista'!$A$7:$F$193,6,0)</f>
        <v>#N/A</v>
      </c>
      <c r="L335" s="33" t="e">
        <f>VLOOKUP(C335,'UFS Aktuális árlista'!$A$7:$G$193,7,0)</f>
        <v>#N/A</v>
      </c>
      <c r="M335" s="43" t="e">
        <f t="shared" si="8"/>
        <v>#N/A</v>
      </c>
      <c r="N335" s="43" t="e">
        <f t="shared" si="9"/>
        <v>#N/A</v>
      </c>
    </row>
    <row r="336" spans="3:14">
      <c r="C336" s="34"/>
      <c r="D336" s="40" t="e">
        <f>VLOOKUP(C336,'UFS Aktuális árlista'!$A$7:$E$193,3,0)</f>
        <v>#N/A</v>
      </c>
      <c r="E336" s="40" t="e">
        <f>VLOOKUP(C336,'UFS Aktuális árlista'!$A$7:$E$193,5,0)</f>
        <v>#N/A</v>
      </c>
      <c r="F336" s="34"/>
      <c r="G336" s="35"/>
      <c r="H336"/>
      <c r="I336" s="36"/>
      <c r="J336"/>
      <c r="K336" s="33" t="e">
        <f>VLOOKUP(C336,'UFS Aktuális árlista'!$A$7:$F$193,6,0)</f>
        <v>#N/A</v>
      </c>
      <c r="L336" s="33" t="e">
        <f>VLOOKUP(C336,'UFS Aktuális árlista'!$A$7:$G$193,7,0)</f>
        <v>#N/A</v>
      </c>
      <c r="M336" s="43" t="e">
        <f t="shared" si="8"/>
        <v>#N/A</v>
      </c>
      <c r="N336" s="43" t="e">
        <f t="shared" si="9"/>
        <v>#N/A</v>
      </c>
    </row>
    <row r="337" spans="3:14">
      <c r="C337" s="34"/>
      <c r="D337" s="40" t="e">
        <f>VLOOKUP(C337,'UFS Aktuális árlista'!$A$7:$E$193,3,0)</f>
        <v>#N/A</v>
      </c>
      <c r="E337" s="40" t="e">
        <f>VLOOKUP(C337,'UFS Aktuális árlista'!$A$7:$E$193,5,0)</f>
        <v>#N/A</v>
      </c>
      <c r="F337" s="34"/>
      <c r="G337" s="35"/>
      <c r="H337"/>
      <c r="I337" s="36"/>
      <c r="J337"/>
      <c r="K337" s="33" t="e">
        <f>VLOOKUP(C337,'UFS Aktuális árlista'!$A$7:$F$193,6,0)</f>
        <v>#N/A</v>
      </c>
      <c r="L337" s="33" t="e">
        <f>VLOOKUP(C337,'UFS Aktuális árlista'!$A$7:$G$193,7,0)</f>
        <v>#N/A</v>
      </c>
      <c r="M337" s="43" t="e">
        <f t="shared" si="8"/>
        <v>#N/A</v>
      </c>
      <c r="N337" s="43" t="e">
        <f t="shared" si="9"/>
        <v>#N/A</v>
      </c>
    </row>
    <row r="338" spans="3:14">
      <c r="C338" s="34"/>
      <c r="D338" s="40" t="e">
        <f>VLOOKUP(C338,'UFS Aktuális árlista'!$A$7:$E$193,3,0)</f>
        <v>#N/A</v>
      </c>
      <c r="E338" s="40" t="e">
        <f>VLOOKUP(C338,'UFS Aktuális árlista'!$A$7:$E$193,5,0)</f>
        <v>#N/A</v>
      </c>
      <c r="F338" s="34"/>
      <c r="G338" s="35"/>
      <c r="H338"/>
      <c r="I338" s="36"/>
      <c r="J338"/>
      <c r="K338" s="33" t="e">
        <f>VLOOKUP(C338,'UFS Aktuális árlista'!$A$7:$F$193,6,0)</f>
        <v>#N/A</v>
      </c>
      <c r="L338" s="33" t="e">
        <f>VLOOKUP(C338,'UFS Aktuális árlista'!$A$7:$G$193,7,0)</f>
        <v>#N/A</v>
      </c>
      <c r="M338" s="43" t="e">
        <f t="shared" si="8"/>
        <v>#N/A</v>
      </c>
      <c r="N338" s="43" t="e">
        <f t="shared" si="9"/>
        <v>#N/A</v>
      </c>
    </row>
    <row r="339" spans="3:14">
      <c r="C339" s="34"/>
      <c r="D339" s="40" t="e">
        <f>VLOOKUP(C339,'UFS Aktuális árlista'!$A$7:$E$193,3,0)</f>
        <v>#N/A</v>
      </c>
      <c r="E339" s="40" t="e">
        <f>VLOOKUP(C339,'UFS Aktuális árlista'!$A$7:$E$193,5,0)</f>
        <v>#N/A</v>
      </c>
      <c r="F339" s="34"/>
      <c r="G339" s="35"/>
      <c r="H339"/>
      <c r="I339" s="36"/>
      <c r="J339"/>
      <c r="K339" s="33" t="e">
        <f>VLOOKUP(C339,'UFS Aktuális árlista'!$A$7:$F$193,6,0)</f>
        <v>#N/A</v>
      </c>
      <c r="L339" s="33" t="e">
        <f>VLOOKUP(C339,'UFS Aktuális árlista'!$A$7:$G$193,7,0)</f>
        <v>#N/A</v>
      </c>
      <c r="M339" s="43" t="e">
        <f t="shared" si="8"/>
        <v>#N/A</v>
      </c>
      <c r="N339" s="43" t="e">
        <f t="shared" si="9"/>
        <v>#N/A</v>
      </c>
    </row>
    <row r="340" spans="3:14">
      <c r="C340" s="34"/>
      <c r="D340" s="40" t="e">
        <f>VLOOKUP(C340,'UFS Aktuális árlista'!$A$7:$E$193,3,0)</f>
        <v>#N/A</v>
      </c>
      <c r="E340" s="40" t="e">
        <f>VLOOKUP(C340,'UFS Aktuális árlista'!$A$7:$E$193,5,0)</f>
        <v>#N/A</v>
      </c>
      <c r="F340" s="34"/>
      <c r="G340" s="35"/>
      <c r="H340"/>
      <c r="I340" s="36"/>
      <c r="J340"/>
      <c r="K340" s="33" t="e">
        <f>VLOOKUP(C340,'UFS Aktuális árlista'!$A$7:$F$193,6,0)</f>
        <v>#N/A</v>
      </c>
      <c r="L340" s="33" t="e">
        <f>VLOOKUP(C340,'UFS Aktuális árlista'!$A$7:$G$193,7,0)</f>
        <v>#N/A</v>
      </c>
      <c r="M340" s="43" t="e">
        <f t="shared" si="8"/>
        <v>#N/A</v>
      </c>
      <c r="N340" s="43" t="e">
        <f t="shared" si="9"/>
        <v>#N/A</v>
      </c>
    </row>
    <row r="341" spans="3:14">
      <c r="C341" s="34"/>
      <c r="D341" s="40" t="e">
        <f>VLOOKUP(C341,'UFS Aktuális árlista'!$A$7:$E$193,3,0)</f>
        <v>#N/A</v>
      </c>
      <c r="E341" s="40" t="e">
        <f>VLOOKUP(C341,'UFS Aktuális árlista'!$A$7:$E$193,5,0)</f>
        <v>#N/A</v>
      </c>
      <c r="F341" s="34"/>
      <c r="G341" s="35"/>
      <c r="H341"/>
      <c r="I341" s="36"/>
      <c r="J341"/>
      <c r="K341" s="33" t="e">
        <f>VLOOKUP(C341,'UFS Aktuális árlista'!$A$7:$F$193,6,0)</f>
        <v>#N/A</v>
      </c>
      <c r="L341" s="33" t="e">
        <f>VLOOKUP(C341,'UFS Aktuális árlista'!$A$7:$G$193,7,0)</f>
        <v>#N/A</v>
      </c>
      <c r="M341" s="43" t="e">
        <f t="shared" ref="M341:M404" si="10">K341*(1-I341)</f>
        <v>#N/A</v>
      </c>
      <c r="N341" s="43" t="e">
        <f t="shared" ref="N341:N404" si="11">M341+L341</f>
        <v>#N/A</v>
      </c>
    </row>
    <row r="342" spans="3:14">
      <c r="C342" s="34"/>
      <c r="D342" s="40" t="e">
        <f>VLOOKUP(C342,'UFS Aktuális árlista'!$A$7:$E$193,3,0)</f>
        <v>#N/A</v>
      </c>
      <c r="E342" s="40" t="e">
        <f>VLOOKUP(C342,'UFS Aktuális árlista'!$A$7:$E$193,5,0)</f>
        <v>#N/A</v>
      </c>
      <c r="F342" s="34"/>
      <c r="G342" s="35"/>
      <c r="H342"/>
      <c r="I342" s="36"/>
      <c r="J342"/>
      <c r="K342" s="33" t="e">
        <f>VLOOKUP(C342,'UFS Aktuális árlista'!$A$7:$F$193,6,0)</f>
        <v>#N/A</v>
      </c>
      <c r="L342" s="33" t="e">
        <f>VLOOKUP(C342,'UFS Aktuális árlista'!$A$7:$G$193,7,0)</f>
        <v>#N/A</v>
      </c>
      <c r="M342" s="43" t="e">
        <f t="shared" si="10"/>
        <v>#N/A</v>
      </c>
      <c r="N342" s="43" t="e">
        <f t="shared" si="11"/>
        <v>#N/A</v>
      </c>
    </row>
    <row r="343" spans="3:14">
      <c r="C343" s="34"/>
      <c r="D343" s="40" t="e">
        <f>VLOOKUP(C343,'UFS Aktuális árlista'!$A$7:$E$193,3,0)</f>
        <v>#N/A</v>
      </c>
      <c r="E343" s="40" t="e">
        <f>VLOOKUP(C343,'UFS Aktuális árlista'!$A$7:$E$193,5,0)</f>
        <v>#N/A</v>
      </c>
      <c r="F343" s="34"/>
      <c r="G343" s="35"/>
      <c r="H343"/>
      <c r="I343" s="36"/>
      <c r="J343"/>
      <c r="K343" s="33" t="e">
        <f>VLOOKUP(C343,'UFS Aktuális árlista'!$A$7:$F$193,6,0)</f>
        <v>#N/A</v>
      </c>
      <c r="L343" s="33" t="e">
        <f>VLOOKUP(C343,'UFS Aktuális árlista'!$A$7:$G$193,7,0)</f>
        <v>#N/A</v>
      </c>
      <c r="M343" s="43" t="e">
        <f t="shared" si="10"/>
        <v>#N/A</v>
      </c>
      <c r="N343" s="43" t="e">
        <f t="shared" si="11"/>
        <v>#N/A</v>
      </c>
    </row>
    <row r="344" spans="3:14">
      <c r="C344" s="34"/>
      <c r="D344" s="40" t="e">
        <f>VLOOKUP(C344,'UFS Aktuális árlista'!$A$7:$E$193,3,0)</f>
        <v>#N/A</v>
      </c>
      <c r="E344" s="40" t="e">
        <f>VLOOKUP(C344,'UFS Aktuális árlista'!$A$7:$E$193,5,0)</f>
        <v>#N/A</v>
      </c>
      <c r="F344" s="34"/>
      <c r="G344" s="35"/>
      <c r="H344"/>
      <c r="I344" s="36"/>
      <c r="J344"/>
      <c r="K344" s="33" t="e">
        <f>VLOOKUP(C344,'UFS Aktuális árlista'!$A$7:$F$193,6,0)</f>
        <v>#N/A</v>
      </c>
      <c r="L344" s="33" t="e">
        <f>VLOOKUP(C344,'UFS Aktuális árlista'!$A$7:$G$193,7,0)</f>
        <v>#N/A</v>
      </c>
      <c r="M344" s="43" t="e">
        <f t="shared" si="10"/>
        <v>#N/A</v>
      </c>
      <c r="N344" s="43" t="e">
        <f t="shared" si="11"/>
        <v>#N/A</v>
      </c>
    </row>
    <row r="345" spans="3:14">
      <c r="C345" s="34"/>
      <c r="D345" s="40" t="e">
        <f>VLOOKUP(C345,'UFS Aktuális árlista'!$A$7:$E$193,3,0)</f>
        <v>#N/A</v>
      </c>
      <c r="E345" s="40" t="e">
        <f>VLOOKUP(C345,'UFS Aktuális árlista'!$A$7:$E$193,5,0)</f>
        <v>#N/A</v>
      </c>
      <c r="F345" s="34"/>
      <c r="G345" s="35"/>
      <c r="H345"/>
      <c r="I345" s="36"/>
      <c r="J345"/>
      <c r="K345" s="33" t="e">
        <f>VLOOKUP(C345,'UFS Aktuális árlista'!$A$7:$F$193,6,0)</f>
        <v>#N/A</v>
      </c>
      <c r="L345" s="33" t="e">
        <f>VLOOKUP(C345,'UFS Aktuális árlista'!$A$7:$G$193,7,0)</f>
        <v>#N/A</v>
      </c>
      <c r="M345" s="43" t="e">
        <f t="shared" si="10"/>
        <v>#N/A</v>
      </c>
      <c r="N345" s="43" t="e">
        <f t="shared" si="11"/>
        <v>#N/A</v>
      </c>
    </row>
    <row r="346" spans="3:14">
      <c r="C346" s="34"/>
      <c r="D346" s="40" t="e">
        <f>VLOOKUP(C346,'UFS Aktuális árlista'!$A$7:$E$193,3,0)</f>
        <v>#N/A</v>
      </c>
      <c r="E346" s="40" t="e">
        <f>VLOOKUP(C346,'UFS Aktuális árlista'!$A$7:$E$193,5,0)</f>
        <v>#N/A</v>
      </c>
      <c r="F346" s="34"/>
      <c r="G346" s="35"/>
      <c r="H346"/>
      <c r="I346" s="36"/>
      <c r="J346"/>
      <c r="K346" s="33" t="e">
        <f>VLOOKUP(C346,'UFS Aktuális árlista'!$A$7:$F$193,6,0)</f>
        <v>#N/A</v>
      </c>
      <c r="L346" s="33" t="e">
        <f>VLOOKUP(C346,'UFS Aktuális árlista'!$A$7:$G$193,7,0)</f>
        <v>#N/A</v>
      </c>
      <c r="M346" s="43" t="e">
        <f t="shared" si="10"/>
        <v>#N/A</v>
      </c>
      <c r="N346" s="43" t="e">
        <f t="shared" si="11"/>
        <v>#N/A</v>
      </c>
    </row>
    <row r="347" spans="3:14">
      <c r="C347" s="34"/>
      <c r="D347" s="40" t="e">
        <f>VLOOKUP(C347,'UFS Aktuális árlista'!$A$7:$E$193,3,0)</f>
        <v>#N/A</v>
      </c>
      <c r="E347" s="40" t="e">
        <f>VLOOKUP(C347,'UFS Aktuális árlista'!$A$7:$E$193,5,0)</f>
        <v>#N/A</v>
      </c>
      <c r="F347" s="34"/>
      <c r="G347" s="35"/>
      <c r="H347"/>
      <c r="I347" s="36"/>
      <c r="J347"/>
      <c r="K347" s="33" t="e">
        <f>VLOOKUP(C347,'UFS Aktuális árlista'!$A$7:$F$193,6,0)</f>
        <v>#N/A</v>
      </c>
      <c r="L347" s="33" t="e">
        <f>VLOOKUP(C347,'UFS Aktuális árlista'!$A$7:$G$193,7,0)</f>
        <v>#N/A</v>
      </c>
      <c r="M347" s="43" t="e">
        <f t="shared" si="10"/>
        <v>#N/A</v>
      </c>
      <c r="N347" s="43" t="e">
        <f t="shared" si="11"/>
        <v>#N/A</v>
      </c>
    </row>
    <row r="348" spans="3:14">
      <c r="C348" s="34"/>
      <c r="D348" s="40" t="e">
        <f>VLOOKUP(C348,'UFS Aktuális árlista'!$A$7:$E$193,3,0)</f>
        <v>#N/A</v>
      </c>
      <c r="E348" s="40" t="e">
        <f>VLOOKUP(C348,'UFS Aktuális árlista'!$A$7:$E$193,5,0)</f>
        <v>#N/A</v>
      </c>
      <c r="F348" s="34"/>
      <c r="G348" s="35"/>
      <c r="H348"/>
      <c r="I348" s="36"/>
      <c r="J348"/>
      <c r="K348" s="33" t="e">
        <f>VLOOKUP(C348,'UFS Aktuális árlista'!$A$7:$F$193,6,0)</f>
        <v>#N/A</v>
      </c>
      <c r="L348" s="33" t="e">
        <f>VLOOKUP(C348,'UFS Aktuális árlista'!$A$7:$G$193,7,0)</f>
        <v>#N/A</v>
      </c>
      <c r="M348" s="43" t="e">
        <f t="shared" si="10"/>
        <v>#N/A</v>
      </c>
      <c r="N348" s="43" t="e">
        <f t="shared" si="11"/>
        <v>#N/A</v>
      </c>
    </row>
    <row r="349" spans="3:14">
      <c r="C349" s="34"/>
      <c r="D349" s="40" t="e">
        <f>VLOOKUP(C349,'UFS Aktuális árlista'!$A$7:$E$193,3,0)</f>
        <v>#N/A</v>
      </c>
      <c r="E349" s="40" t="e">
        <f>VLOOKUP(C349,'UFS Aktuális árlista'!$A$7:$E$193,5,0)</f>
        <v>#N/A</v>
      </c>
      <c r="F349" s="34"/>
      <c r="G349" s="35"/>
      <c r="H349"/>
      <c r="I349" s="36"/>
      <c r="J349"/>
      <c r="K349" s="33" t="e">
        <f>VLOOKUP(C349,'UFS Aktuális árlista'!$A$7:$F$193,6,0)</f>
        <v>#N/A</v>
      </c>
      <c r="L349" s="33" t="e">
        <f>VLOOKUP(C349,'UFS Aktuális árlista'!$A$7:$G$193,7,0)</f>
        <v>#N/A</v>
      </c>
      <c r="M349" s="43" t="e">
        <f t="shared" si="10"/>
        <v>#N/A</v>
      </c>
      <c r="N349" s="43" t="e">
        <f t="shared" si="11"/>
        <v>#N/A</v>
      </c>
    </row>
    <row r="350" spans="3:14">
      <c r="C350" s="34"/>
      <c r="D350" s="40" t="e">
        <f>VLOOKUP(C350,'UFS Aktuális árlista'!$A$7:$E$193,3,0)</f>
        <v>#N/A</v>
      </c>
      <c r="E350" s="40" t="e">
        <f>VLOOKUP(C350,'UFS Aktuális árlista'!$A$7:$E$193,5,0)</f>
        <v>#N/A</v>
      </c>
      <c r="F350" s="34"/>
      <c r="G350" s="35"/>
      <c r="H350"/>
      <c r="I350" s="36"/>
      <c r="J350"/>
      <c r="K350" s="33" t="e">
        <f>VLOOKUP(C350,'UFS Aktuális árlista'!$A$7:$F$193,6,0)</f>
        <v>#N/A</v>
      </c>
      <c r="L350" s="33" t="e">
        <f>VLOOKUP(C350,'UFS Aktuális árlista'!$A$7:$G$193,7,0)</f>
        <v>#N/A</v>
      </c>
      <c r="M350" s="43" t="e">
        <f t="shared" si="10"/>
        <v>#N/A</v>
      </c>
      <c r="N350" s="43" t="e">
        <f t="shared" si="11"/>
        <v>#N/A</v>
      </c>
    </row>
    <row r="351" spans="3:14">
      <c r="C351" s="34"/>
      <c r="D351" s="40" t="e">
        <f>VLOOKUP(C351,'UFS Aktuális árlista'!$A$7:$E$193,3,0)</f>
        <v>#N/A</v>
      </c>
      <c r="E351" s="40" t="e">
        <f>VLOOKUP(C351,'UFS Aktuális árlista'!$A$7:$E$193,5,0)</f>
        <v>#N/A</v>
      </c>
      <c r="F351" s="34"/>
      <c r="G351" s="35"/>
      <c r="H351"/>
      <c r="I351" s="36"/>
      <c r="J351"/>
      <c r="K351" s="33" t="e">
        <f>VLOOKUP(C351,'UFS Aktuális árlista'!$A$7:$F$193,6,0)</f>
        <v>#N/A</v>
      </c>
      <c r="L351" s="33" t="e">
        <f>VLOOKUP(C351,'UFS Aktuális árlista'!$A$7:$G$193,7,0)</f>
        <v>#N/A</v>
      </c>
      <c r="M351" s="43" t="e">
        <f t="shared" si="10"/>
        <v>#N/A</v>
      </c>
      <c r="N351" s="43" t="e">
        <f t="shared" si="11"/>
        <v>#N/A</v>
      </c>
    </row>
    <row r="352" spans="3:14">
      <c r="C352" s="34"/>
      <c r="D352" s="40" t="e">
        <f>VLOOKUP(C352,'UFS Aktuális árlista'!$A$7:$E$193,3,0)</f>
        <v>#N/A</v>
      </c>
      <c r="E352" s="40" t="e">
        <f>VLOOKUP(C352,'UFS Aktuális árlista'!$A$7:$E$193,5,0)</f>
        <v>#N/A</v>
      </c>
      <c r="F352" s="34"/>
      <c r="G352" s="35"/>
      <c r="H352"/>
      <c r="I352" s="36"/>
      <c r="J352"/>
      <c r="K352" s="33" t="e">
        <f>VLOOKUP(C352,'UFS Aktuális árlista'!$A$7:$F$193,6,0)</f>
        <v>#N/A</v>
      </c>
      <c r="L352" s="33" t="e">
        <f>VLOOKUP(C352,'UFS Aktuális árlista'!$A$7:$G$193,7,0)</f>
        <v>#N/A</v>
      </c>
      <c r="M352" s="43" t="e">
        <f t="shared" si="10"/>
        <v>#N/A</v>
      </c>
      <c r="N352" s="43" t="e">
        <f t="shared" si="11"/>
        <v>#N/A</v>
      </c>
    </row>
    <row r="353" spans="3:14">
      <c r="C353" s="34"/>
      <c r="D353" s="40" t="e">
        <f>VLOOKUP(C353,'UFS Aktuális árlista'!$A$7:$E$193,3,0)</f>
        <v>#N/A</v>
      </c>
      <c r="E353" s="40" t="e">
        <f>VLOOKUP(C353,'UFS Aktuális árlista'!$A$7:$E$193,5,0)</f>
        <v>#N/A</v>
      </c>
      <c r="F353" s="34"/>
      <c r="G353" s="35"/>
      <c r="H353"/>
      <c r="I353" s="36"/>
      <c r="J353"/>
      <c r="K353" s="33" t="e">
        <f>VLOOKUP(C353,'UFS Aktuális árlista'!$A$7:$F$193,6,0)</f>
        <v>#N/A</v>
      </c>
      <c r="L353" s="33" t="e">
        <f>VLOOKUP(C353,'UFS Aktuális árlista'!$A$7:$G$193,7,0)</f>
        <v>#N/A</v>
      </c>
      <c r="M353" s="43" t="e">
        <f t="shared" si="10"/>
        <v>#N/A</v>
      </c>
      <c r="N353" s="43" t="e">
        <f t="shared" si="11"/>
        <v>#N/A</v>
      </c>
    </row>
    <row r="354" spans="3:14">
      <c r="C354" s="34"/>
      <c r="D354" s="40" t="e">
        <f>VLOOKUP(C354,'UFS Aktuális árlista'!$A$7:$E$193,3,0)</f>
        <v>#N/A</v>
      </c>
      <c r="E354" s="40" t="e">
        <f>VLOOKUP(C354,'UFS Aktuális árlista'!$A$7:$E$193,5,0)</f>
        <v>#N/A</v>
      </c>
      <c r="F354" s="34"/>
      <c r="G354" s="35"/>
      <c r="H354"/>
      <c r="I354" s="36"/>
      <c r="J354"/>
      <c r="K354" s="33" t="e">
        <f>VLOOKUP(C354,'UFS Aktuális árlista'!$A$7:$F$193,6,0)</f>
        <v>#N/A</v>
      </c>
      <c r="L354" s="33" t="e">
        <f>VLOOKUP(C354,'UFS Aktuális árlista'!$A$7:$G$193,7,0)</f>
        <v>#N/A</v>
      </c>
      <c r="M354" s="43" t="e">
        <f t="shared" si="10"/>
        <v>#N/A</v>
      </c>
      <c r="N354" s="43" t="e">
        <f t="shared" si="11"/>
        <v>#N/A</v>
      </c>
    </row>
    <row r="355" spans="3:14">
      <c r="C355" s="34"/>
      <c r="D355" s="40" t="e">
        <f>VLOOKUP(C355,'UFS Aktuális árlista'!$A$7:$E$193,3,0)</f>
        <v>#N/A</v>
      </c>
      <c r="E355" s="40" t="e">
        <f>VLOOKUP(C355,'UFS Aktuális árlista'!$A$7:$E$193,5,0)</f>
        <v>#N/A</v>
      </c>
      <c r="F355" s="34"/>
      <c r="G355" s="35"/>
      <c r="H355"/>
      <c r="I355" s="36"/>
      <c r="J355"/>
      <c r="K355" s="33" t="e">
        <f>VLOOKUP(C355,'UFS Aktuális árlista'!$A$7:$F$193,6,0)</f>
        <v>#N/A</v>
      </c>
      <c r="L355" s="33" t="e">
        <f>VLOOKUP(C355,'UFS Aktuális árlista'!$A$7:$G$193,7,0)</f>
        <v>#N/A</v>
      </c>
      <c r="M355" s="43" t="e">
        <f t="shared" si="10"/>
        <v>#N/A</v>
      </c>
      <c r="N355" s="43" t="e">
        <f t="shared" si="11"/>
        <v>#N/A</v>
      </c>
    </row>
    <row r="356" spans="3:14">
      <c r="C356" s="34"/>
      <c r="D356" s="40" t="e">
        <f>VLOOKUP(C356,'UFS Aktuális árlista'!$A$7:$E$193,3,0)</f>
        <v>#N/A</v>
      </c>
      <c r="E356" s="40" t="e">
        <f>VLOOKUP(C356,'UFS Aktuális árlista'!$A$7:$E$193,5,0)</f>
        <v>#N/A</v>
      </c>
      <c r="F356" s="34"/>
      <c r="G356" s="35"/>
      <c r="H356"/>
      <c r="I356" s="36"/>
      <c r="J356"/>
      <c r="K356" s="33" t="e">
        <f>VLOOKUP(C356,'UFS Aktuális árlista'!$A$7:$F$193,6,0)</f>
        <v>#N/A</v>
      </c>
      <c r="L356" s="33" t="e">
        <f>VLOOKUP(C356,'UFS Aktuális árlista'!$A$7:$G$193,7,0)</f>
        <v>#N/A</v>
      </c>
      <c r="M356" s="43" t="e">
        <f t="shared" si="10"/>
        <v>#N/A</v>
      </c>
      <c r="N356" s="43" t="e">
        <f t="shared" si="11"/>
        <v>#N/A</v>
      </c>
    </row>
    <row r="357" spans="3:14">
      <c r="C357" s="34"/>
      <c r="D357" s="40" t="e">
        <f>VLOOKUP(C357,'UFS Aktuális árlista'!$A$7:$E$193,3,0)</f>
        <v>#N/A</v>
      </c>
      <c r="E357" s="40" t="e">
        <f>VLOOKUP(C357,'UFS Aktuális árlista'!$A$7:$E$193,5,0)</f>
        <v>#N/A</v>
      </c>
      <c r="F357" s="34"/>
      <c r="G357" s="35"/>
      <c r="H357"/>
      <c r="I357" s="36"/>
      <c r="J357"/>
      <c r="K357" s="33" t="e">
        <f>VLOOKUP(C357,'UFS Aktuális árlista'!$A$7:$F$193,6,0)</f>
        <v>#N/A</v>
      </c>
      <c r="L357" s="33" t="e">
        <f>VLOOKUP(C357,'UFS Aktuális árlista'!$A$7:$G$193,7,0)</f>
        <v>#N/A</v>
      </c>
      <c r="M357" s="43" t="e">
        <f t="shared" si="10"/>
        <v>#N/A</v>
      </c>
      <c r="N357" s="43" t="e">
        <f t="shared" si="11"/>
        <v>#N/A</v>
      </c>
    </row>
    <row r="358" spans="3:14">
      <c r="C358" s="34"/>
      <c r="D358" s="40" t="e">
        <f>VLOOKUP(C358,'UFS Aktuális árlista'!$A$7:$E$193,3,0)</f>
        <v>#N/A</v>
      </c>
      <c r="E358" s="40" t="e">
        <f>VLOOKUP(C358,'UFS Aktuális árlista'!$A$7:$E$193,5,0)</f>
        <v>#N/A</v>
      </c>
      <c r="F358" s="34"/>
      <c r="G358" s="35"/>
      <c r="H358"/>
      <c r="I358" s="36"/>
      <c r="J358"/>
      <c r="K358" s="33" t="e">
        <f>VLOOKUP(C358,'UFS Aktuális árlista'!$A$7:$F$193,6,0)</f>
        <v>#N/A</v>
      </c>
      <c r="L358" s="33" t="e">
        <f>VLOOKUP(C358,'UFS Aktuális árlista'!$A$7:$G$193,7,0)</f>
        <v>#N/A</v>
      </c>
      <c r="M358" s="43" t="e">
        <f t="shared" si="10"/>
        <v>#N/A</v>
      </c>
      <c r="N358" s="43" t="e">
        <f t="shared" si="11"/>
        <v>#N/A</v>
      </c>
    </row>
    <row r="359" spans="3:14">
      <c r="C359" s="34"/>
      <c r="D359" s="40" t="e">
        <f>VLOOKUP(C359,'UFS Aktuális árlista'!$A$7:$E$193,3,0)</f>
        <v>#N/A</v>
      </c>
      <c r="E359" s="40" t="e">
        <f>VLOOKUP(C359,'UFS Aktuális árlista'!$A$7:$E$193,5,0)</f>
        <v>#N/A</v>
      </c>
      <c r="F359" s="34"/>
      <c r="G359" s="35"/>
      <c r="H359"/>
      <c r="I359" s="36"/>
      <c r="J359"/>
      <c r="K359" s="33" t="e">
        <f>VLOOKUP(C359,'UFS Aktuális árlista'!$A$7:$F$193,6,0)</f>
        <v>#N/A</v>
      </c>
      <c r="L359" s="33" t="e">
        <f>VLOOKUP(C359,'UFS Aktuális árlista'!$A$7:$G$193,7,0)</f>
        <v>#N/A</v>
      </c>
      <c r="M359" s="43" t="e">
        <f t="shared" si="10"/>
        <v>#N/A</v>
      </c>
      <c r="N359" s="43" t="e">
        <f t="shared" si="11"/>
        <v>#N/A</v>
      </c>
    </row>
    <row r="360" spans="3:14">
      <c r="C360" s="34"/>
      <c r="D360" s="40" t="e">
        <f>VLOOKUP(C360,'UFS Aktuális árlista'!$A$7:$E$193,3,0)</f>
        <v>#N/A</v>
      </c>
      <c r="E360" s="40" t="e">
        <f>VLOOKUP(C360,'UFS Aktuális árlista'!$A$7:$E$193,5,0)</f>
        <v>#N/A</v>
      </c>
      <c r="F360" s="34"/>
      <c r="G360" s="35"/>
      <c r="H360"/>
      <c r="I360" s="36"/>
      <c r="J360"/>
      <c r="K360" s="33" t="e">
        <f>VLOOKUP(C360,'UFS Aktuális árlista'!$A$7:$F$193,6,0)</f>
        <v>#N/A</v>
      </c>
      <c r="L360" s="33" t="e">
        <f>VLOOKUP(C360,'UFS Aktuális árlista'!$A$7:$G$193,7,0)</f>
        <v>#N/A</v>
      </c>
      <c r="M360" s="43" t="e">
        <f t="shared" si="10"/>
        <v>#N/A</v>
      </c>
      <c r="N360" s="43" t="e">
        <f t="shared" si="11"/>
        <v>#N/A</v>
      </c>
    </row>
    <row r="361" spans="3:14">
      <c r="C361" s="34"/>
      <c r="D361" s="40" t="e">
        <f>VLOOKUP(C361,'UFS Aktuális árlista'!$A$7:$E$193,3,0)</f>
        <v>#N/A</v>
      </c>
      <c r="E361" s="40" t="e">
        <f>VLOOKUP(C361,'UFS Aktuális árlista'!$A$7:$E$193,5,0)</f>
        <v>#N/A</v>
      </c>
      <c r="F361" s="34"/>
      <c r="G361" s="35"/>
      <c r="H361"/>
      <c r="I361" s="36"/>
      <c r="J361"/>
      <c r="K361" s="33" t="e">
        <f>VLOOKUP(C361,'UFS Aktuális árlista'!$A$7:$F$193,6,0)</f>
        <v>#N/A</v>
      </c>
      <c r="L361" s="33" t="e">
        <f>VLOOKUP(C361,'UFS Aktuális árlista'!$A$7:$G$193,7,0)</f>
        <v>#N/A</v>
      </c>
      <c r="M361" s="43" t="e">
        <f t="shared" si="10"/>
        <v>#N/A</v>
      </c>
      <c r="N361" s="43" t="e">
        <f t="shared" si="11"/>
        <v>#N/A</v>
      </c>
    </row>
    <row r="362" spans="3:14">
      <c r="C362" s="34"/>
      <c r="D362" s="40" t="e">
        <f>VLOOKUP(C362,'UFS Aktuális árlista'!$A$7:$E$193,3,0)</f>
        <v>#N/A</v>
      </c>
      <c r="E362" s="40" t="e">
        <f>VLOOKUP(C362,'UFS Aktuális árlista'!$A$7:$E$193,5,0)</f>
        <v>#N/A</v>
      </c>
      <c r="F362" s="34"/>
      <c r="G362" s="35"/>
      <c r="H362"/>
      <c r="I362" s="36"/>
      <c r="J362"/>
      <c r="K362" s="33" t="e">
        <f>VLOOKUP(C362,'UFS Aktuális árlista'!$A$7:$F$193,6,0)</f>
        <v>#N/A</v>
      </c>
      <c r="L362" s="33" t="e">
        <f>VLOOKUP(C362,'UFS Aktuális árlista'!$A$7:$G$193,7,0)</f>
        <v>#N/A</v>
      </c>
      <c r="M362" s="43" t="e">
        <f t="shared" si="10"/>
        <v>#N/A</v>
      </c>
      <c r="N362" s="43" t="e">
        <f t="shared" si="11"/>
        <v>#N/A</v>
      </c>
    </row>
    <row r="363" spans="3:14">
      <c r="C363" s="34"/>
      <c r="D363" s="40" t="e">
        <f>VLOOKUP(C363,'UFS Aktuális árlista'!$A$7:$E$193,3,0)</f>
        <v>#N/A</v>
      </c>
      <c r="E363" s="40" t="e">
        <f>VLOOKUP(C363,'UFS Aktuális árlista'!$A$7:$E$193,5,0)</f>
        <v>#N/A</v>
      </c>
      <c r="F363" s="34"/>
      <c r="G363" s="35"/>
      <c r="H363"/>
      <c r="I363" s="36"/>
      <c r="J363"/>
      <c r="K363" s="33" t="e">
        <f>VLOOKUP(C363,'UFS Aktuális árlista'!$A$7:$F$193,6,0)</f>
        <v>#N/A</v>
      </c>
      <c r="L363" s="33" t="e">
        <f>VLOOKUP(C363,'UFS Aktuális árlista'!$A$7:$G$193,7,0)</f>
        <v>#N/A</v>
      </c>
      <c r="M363" s="43" t="e">
        <f t="shared" si="10"/>
        <v>#N/A</v>
      </c>
      <c r="N363" s="43" t="e">
        <f t="shared" si="11"/>
        <v>#N/A</v>
      </c>
    </row>
    <row r="364" spans="3:14">
      <c r="C364" s="34"/>
      <c r="D364" s="40" t="e">
        <f>VLOOKUP(C364,'UFS Aktuális árlista'!$A$7:$E$193,3,0)</f>
        <v>#N/A</v>
      </c>
      <c r="E364" s="40" t="e">
        <f>VLOOKUP(C364,'UFS Aktuális árlista'!$A$7:$E$193,5,0)</f>
        <v>#N/A</v>
      </c>
      <c r="F364" s="34"/>
      <c r="G364" s="35"/>
      <c r="H364"/>
      <c r="I364" s="36"/>
      <c r="J364"/>
      <c r="K364" s="33" t="e">
        <f>VLOOKUP(C364,'UFS Aktuális árlista'!$A$7:$F$193,6,0)</f>
        <v>#N/A</v>
      </c>
      <c r="L364" s="33" t="e">
        <f>VLOOKUP(C364,'UFS Aktuális árlista'!$A$7:$G$193,7,0)</f>
        <v>#N/A</v>
      </c>
      <c r="M364" s="43" t="e">
        <f t="shared" si="10"/>
        <v>#N/A</v>
      </c>
      <c r="N364" s="43" t="e">
        <f t="shared" si="11"/>
        <v>#N/A</v>
      </c>
    </row>
    <row r="365" spans="3:14">
      <c r="C365" s="34"/>
      <c r="D365" s="40" t="e">
        <f>VLOOKUP(C365,'UFS Aktuális árlista'!$A$7:$E$193,3,0)</f>
        <v>#N/A</v>
      </c>
      <c r="E365" s="40" t="e">
        <f>VLOOKUP(C365,'UFS Aktuális árlista'!$A$7:$E$193,5,0)</f>
        <v>#N/A</v>
      </c>
      <c r="F365" s="34"/>
      <c r="G365" s="35"/>
      <c r="H365"/>
      <c r="I365" s="36"/>
      <c r="J365"/>
      <c r="K365" s="33" t="e">
        <f>VLOOKUP(C365,'UFS Aktuális árlista'!$A$7:$F$193,6,0)</f>
        <v>#N/A</v>
      </c>
      <c r="L365" s="33" t="e">
        <f>VLOOKUP(C365,'UFS Aktuális árlista'!$A$7:$G$193,7,0)</f>
        <v>#N/A</v>
      </c>
      <c r="M365" s="43" t="e">
        <f t="shared" si="10"/>
        <v>#N/A</v>
      </c>
      <c r="N365" s="43" t="e">
        <f t="shared" si="11"/>
        <v>#N/A</v>
      </c>
    </row>
    <row r="366" spans="3:14">
      <c r="C366" s="34"/>
      <c r="D366" s="40" t="e">
        <f>VLOOKUP(C366,'UFS Aktuális árlista'!$A$7:$E$193,3,0)</f>
        <v>#N/A</v>
      </c>
      <c r="E366" s="40" t="e">
        <f>VLOOKUP(C366,'UFS Aktuális árlista'!$A$7:$E$193,5,0)</f>
        <v>#N/A</v>
      </c>
      <c r="F366" s="34"/>
      <c r="G366" s="35"/>
      <c r="H366"/>
      <c r="I366" s="36"/>
      <c r="J366"/>
      <c r="K366" s="33" t="e">
        <f>VLOOKUP(C366,'UFS Aktuális árlista'!$A$7:$F$193,6,0)</f>
        <v>#N/A</v>
      </c>
      <c r="L366" s="33" t="e">
        <f>VLOOKUP(C366,'UFS Aktuális árlista'!$A$7:$G$193,7,0)</f>
        <v>#N/A</v>
      </c>
      <c r="M366" s="43" t="e">
        <f t="shared" si="10"/>
        <v>#N/A</v>
      </c>
      <c r="N366" s="43" t="e">
        <f t="shared" si="11"/>
        <v>#N/A</v>
      </c>
    </row>
    <row r="367" spans="3:14">
      <c r="C367" s="34"/>
      <c r="D367" s="40" t="e">
        <f>VLOOKUP(C367,'UFS Aktuális árlista'!$A$7:$E$193,3,0)</f>
        <v>#N/A</v>
      </c>
      <c r="E367" s="40" t="e">
        <f>VLOOKUP(C367,'UFS Aktuális árlista'!$A$7:$E$193,5,0)</f>
        <v>#N/A</v>
      </c>
      <c r="F367" s="34"/>
      <c r="G367" s="35"/>
      <c r="H367"/>
      <c r="I367" s="36"/>
      <c r="J367"/>
      <c r="K367" s="33" t="e">
        <f>VLOOKUP(C367,'UFS Aktuális árlista'!$A$7:$F$193,6,0)</f>
        <v>#N/A</v>
      </c>
      <c r="L367" s="33" t="e">
        <f>VLOOKUP(C367,'UFS Aktuális árlista'!$A$7:$G$193,7,0)</f>
        <v>#N/A</v>
      </c>
      <c r="M367" s="43" t="e">
        <f t="shared" si="10"/>
        <v>#N/A</v>
      </c>
      <c r="N367" s="43" t="e">
        <f t="shared" si="11"/>
        <v>#N/A</v>
      </c>
    </row>
    <row r="368" spans="3:14">
      <c r="C368" s="34"/>
      <c r="D368" s="40" t="e">
        <f>VLOOKUP(C368,'UFS Aktuális árlista'!$A$7:$E$193,3,0)</f>
        <v>#N/A</v>
      </c>
      <c r="E368" s="40" t="e">
        <f>VLOOKUP(C368,'UFS Aktuális árlista'!$A$7:$E$193,5,0)</f>
        <v>#N/A</v>
      </c>
      <c r="F368" s="34"/>
      <c r="G368" s="35"/>
      <c r="H368"/>
      <c r="I368" s="36"/>
      <c r="J368"/>
      <c r="K368" s="33" t="e">
        <f>VLOOKUP(C368,'UFS Aktuális árlista'!$A$7:$F$193,6,0)</f>
        <v>#N/A</v>
      </c>
      <c r="L368" s="33" t="e">
        <f>VLOOKUP(C368,'UFS Aktuális árlista'!$A$7:$G$193,7,0)</f>
        <v>#N/A</v>
      </c>
      <c r="M368" s="43" t="e">
        <f t="shared" si="10"/>
        <v>#N/A</v>
      </c>
      <c r="N368" s="43" t="e">
        <f t="shared" si="11"/>
        <v>#N/A</v>
      </c>
    </row>
    <row r="369" spans="3:14">
      <c r="C369" s="34"/>
      <c r="D369" s="40" t="e">
        <f>VLOOKUP(C369,'UFS Aktuális árlista'!$A$7:$E$193,3,0)</f>
        <v>#N/A</v>
      </c>
      <c r="E369" s="40" t="e">
        <f>VLOOKUP(C369,'UFS Aktuális árlista'!$A$7:$E$193,5,0)</f>
        <v>#N/A</v>
      </c>
      <c r="F369" s="34"/>
      <c r="G369" s="35"/>
      <c r="H369"/>
      <c r="I369" s="36"/>
      <c r="J369"/>
      <c r="K369" s="33" t="e">
        <f>VLOOKUP(C369,'UFS Aktuális árlista'!$A$7:$F$193,6,0)</f>
        <v>#N/A</v>
      </c>
      <c r="L369" s="33" t="e">
        <f>VLOOKUP(C369,'UFS Aktuális árlista'!$A$7:$G$193,7,0)</f>
        <v>#N/A</v>
      </c>
      <c r="M369" s="43" t="e">
        <f t="shared" si="10"/>
        <v>#N/A</v>
      </c>
      <c r="N369" s="43" t="e">
        <f t="shared" si="11"/>
        <v>#N/A</v>
      </c>
    </row>
    <row r="370" spans="3:14">
      <c r="C370" s="34"/>
      <c r="D370" s="40" t="e">
        <f>VLOOKUP(C370,'UFS Aktuális árlista'!$A$7:$E$193,3,0)</f>
        <v>#N/A</v>
      </c>
      <c r="E370" s="40" t="e">
        <f>VLOOKUP(C370,'UFS Aktuális árlista'!$A$7:$E$193,5,0)</f>
        <v>#N/A</v>
      </c>
      <c r="F370" s="34"/>
      <c r="G370" s="35"/>
      <c r="H370"/>
      <c r="I370" s="36"/>
      <c r="J370"/>
      <c r="K370" s="33" t="e">
        <f>VLOOKUP(C370,'UFS Aktuális árlista'!$A$7:$F$193,6,0)</f>
        <v>#N/A</v>
      </c>
      <c r="L370" s="33" t="e">
        <f>VLOOKUP(C370,'UFS Aktuális árlista'!$A$7:$G$193,7,0)</f>
        <v>#N/A</v>
      </c>
      <c r="M370" s="43" t="e">
        <f t="shared" si="10"/>
        <v>#N/A</v>
      </c>
      <c r="N370" s="43" t="e">
        <f t="shared" si="11"/>
        <v>#N/A</v>
      </c>
    </row>
    <row r="371" spans="3:14">
      <c r="C371" s="34"/>
      <c r="D371" s="40" t="e">
        <f>VLOOKUP(C371,'UFS Aktuális árlista'!$A$7:$E$193,3,0)</f>
        <v>#N/A</v>
      </c>
      <c r="E371" s="40" t="e">
        <f>VLOOKUP(C371,'UFS Aktuális árlista'!$A$7:$E$193,5,0)</f>
        <v>#N/A</v>
      </c>
      <c r="F371" s="34"/>
      <c r="G371" s="35"/>
      <c r="H371"/>
      <c r="I371" s="36"/>
      <c r="J371"/>
      <c r="K371" s="33" t="e">
        <f>VLOOKUP(C371,'UFS Aktuális árlista'!$A$7:$F$193,6,0)</f>
        <v>#N/A</v>
      </c>
      <c r="L371" s="33" t="e">
        <f>VLOOKUP(C371,'UFS Aktuális árlista'!$A$7:$G$193,7,0)</f>
        <v>#N/A</v>
      </c>
      <c r="M371" s="43" t="e">
        <f t="shared" si="10"/>
        <v>#N/A</v>
      </c>
      <c r="N371" s="43" t="e">
        <f t="shared" si="11"/>
        <v>#N/A</v>
      </c>
    </row>
    <row r="372" spans="3:14">
      <c r="C372" s="34"/>
      <c r="D372" s="40" t="e">
        <f>VLOOKUP(C372,'UFS Aktuális árlista'!$A$7:$E$193,3,0)</f>
        <v>#N/A</v>
      </c>
      <c r="E372" s="40" t="e">
        <f>VLOOKUP(C372,'UFS Aktuális árlista'!$A$7:$E$193,5,0)</f>
        <v>#N/A</v>
      </c>
      <c r="F372" s="34"/>
      <c r="G372" s="35"/>
      <c r="H372"/>
      <c r="I372" s="36"/>
      <c r="J372"/>
      <c r="K372" s="33" t="e">
        <f>VLOOKUP(C372,'UFS Aktuális árlista'!$A$7:$F$193,6,0)</f>
        <v>#N/A</v>
      </c>
      <c r="L372" s="33" t="e">
        <f>VLOOKUP(C372,'UFS Aktuális árlista'!$A$7:$G$193,7,0)</f>
        <v>#N/A</v>
      </c>
      <c r="M372" s="43" t="e">
        <f t="shared" si="10"/>
        <v>#N/A</v>
      </c>
      <c r="N372" s="43" t="e">
        <f t="shared" si="11"/>
        <v>#N/A</v>
      </c>
    </row>
    <row r="373" spans="3:14">
      <c r="C373" s="34"/>
      <c r="D373" s="40" t="e">
        <f>VLOOKUP(C373,'UFS Aktuális árlista'!$A$7:$E$193,3,0)</f>
        <v>#N/A</v>
      </c>
      <c r="E373" s="40" t="e">
        <f>VLOOKUP(C373,'UFS Aktuális árlista'!$A$7:$E$193,5,0)</f>
        <v>#N/A</v>
      </c>
      <c r="F373" s="34"/>
      <c r="G373" s="35"/>
      <c r="H373"/>
      <c r="I373" s="36"/>
      <c r="J373"/>
      <c r="K373" s="33" t="e">
        <f>VLOOKUP(C373,'UFS Aktuális árlista'!$A$7:$F$193,6,0)</f>
        <v>#N/A</v>
      </c>
      <c r="L373" s="33" t="e">
        <f>VLOOKUP(C373,'UFS Aktuális árlista'!$A$7:$G$193,7,0)</f>
        <v>#N/A</v>
      </c>
      <c r="M373" s="43" t="e">
        <f t="shared" si="10"/>
        <v>#N/A</v>
      </c>
      <c r="N373" s="43" t="e">
        <f t="shared" si="11"/>
        <v>#N/A</v>
      </c>
    </row>
    <row r="374" spans="3:14">
      <c r="C374" s="34"/>
      <c r="D374" s="40" t="e">
        <f>VLOOKUP(C374,'UFS Aktuális árlista'!$A$7:$E$193,3,0)</f>
        <v>#N/A</v>
      </c>
      <c r="E374" s="40" t="e">
        <f>VLOOKUP(C374,'UFS Aktuális árlista'!$A$7:$E$193,5,0)</f>
        <v>#N/A</v>
      </c>
      <c r="F374" s="34"/>
      <c r="G374" s="35"/>
      <c r="H374"/>
      <c r="I374" s="36"/>
      <c r="J374"/>
      <c r="K374" s="33" t="e">
        <f>VLOOKUP(C374,'UFS Aktuális árlista'!$A$7:$F$193,6,0)</f>
        <v>#N/A</v>
      </c>
      <c r="L374" s="33" t="e">
        <f>VLOOKUP(C374,'UFS Aktuális árlista'!$A$7:$G$193,7,0)</f>
        <v>#N/A</v>
      </c>
      <c r="M374" s="43" t="e">
        <f t="shared" si="10"/>
        <v>#N/A</v>
      </c>
      <c r="N374" s="43" t="e">
        <f t="shared" si="11"/>
        <v>#N/A</v>
      </c>
    </row>
    <row r="375" spans="3:14">
      <c r="C375" s="34"/>
      <c r="D375" s="40" t="e">
        <f>VLOOKUP(C375,'UFS Aktuális árlista'!$A$7:$E$193,3,0)</f>
        <v>#N/A</v>
      </c>
      <c r="E375" s="40" t="e">
        <f>VLOOKUP(C375,'UFS Aktuális árlista'!$A$7:$E$193,5,0)</f>
        <v>#N/A</v>
      </c>
      <c r="F375" s="34"/>
      <c r="G375" s="35"/>
      <c r="H375"/>
      <c r="I375" s="36"/>
      <c r="J375"/>
      <c r="K375" s="33" t="e">
        <f>VLOOKUP(C375,'UFS Aktuális árlista'!$A$7:$F$193,6,0)</f>
        <v>#N/A</v>
      </c>
      <c r="L375" s="33" t="e">
        <f>VLOOKUP(C375,'UFS Aktuális árlista'!$A$7:$G$193,7,0)</f>
        <v>#N/A</v>
      </c>
      <c r="M375" s="43" t="e">
        <f t="shared" si="10"/>
        <v>#N/A</v>
      </c>
      <c r="N375" s="43" t="e">
        <f t="shared" si="11"/>
        <v>#N/A</v>
      </c>
    </row>
    <row r="376" spans="3:14">
      <c r="C376" s="34"/>
      <c r="D376" s="40" t="e">
        <f>VLOOKUP(C376,'UFS Aktuális árlista'!$A$7:$E$193,3,0)</f>
        <v>#N/A</v>
      </c>
      <c r="E376" s="40" t="e">
        <f>VLOOKUP(C376,'UFS Aktuális árlista'!$A$7:$E$193,5,0)</f>
        <v>#N/A</v>
      </c>
      <c r="F376" s="34"/>
      <c r="G376" s="35"/>
      <c r="H376"/>
      <c r="I376" s="36"/>
      <c r="J376"/>
      <c r="K376" s="33" t="e">
        <f>VLOOKUP(C376,'UFS Aktuális árlista'!$A$7:$F$193,6,0)</f>
        <v>#N/A</v>
      </c>
      <c r="L376" s="33" t="e">
        <f>VLOOKUP(C376,'UFS Aktuális árlista'!$A$7:$G$193,7,0)</f>
        <v>#N/A</v>
      </c>
      <c r="M376" s="43" t="e">
        <f t="shared" si="10"/>
        <v>#N/A</v>
      </c>
      <c r="N376" s="43" t="e">
        <f t="shared" si="11"/>
        <v>#N/A</v>
      </c>
    </row>
    <row r="377" spans="3:14">
      <c r="C377" s="34"/>
      <c r="D377" s="40" t="e">
        <f>VLOOKUP(C377,'UFS Aktuális árlista'!$A$7:$E$193,3,0)</f>
        <v>#N/A</v>
      </c>
      <c r="E377" s="40" t="e">
        <f>VLOOKUP(C377,'UFS Aktuális árlista'!$A$7:$E$193,5,0)</f>
        <v>#N/A</v>
      </c>
      <c r="F377" s="34"/>
      <c r="G377" s="35"/>
      <c r="H377"/>
      <c r="I377" s="36"/>
      <c r="J377"/>
      <c r="K377" s="33" t="e">
        <f>VLOOKUP(C377,'UFS Aktuális árlista'!$A$7:$F$193,6,0)</f>
        <v>#N/A</v>
      </c>
      <c r="L377" s="33" t="e">
        <f>VLOOKUP(C377,'UFS Aktuális árlista'!$A$7:$G$193,7,0)</f>
        <v>#N/A</v>
      </c>
      <c r="M377" s="43" t="e">
        <f t="shared" si="10"/>
        <v>#N/A</v>
      </c>
      <c r="N377" s="43" t="e">
        <f t="shared" si="11"/>
        <v>#N/A</v>
      </c>
    </row>
    <row r="378" spans="3:14">
      <c r="C378" s="34"/>
      <c r="D378" s="40" t="e">
        <f>VLOOKUP(C378,'UFS Aktuális árlista'!$A$7:$E$193,3,0)</f>
        <v>#N/A</v>
      </c>
      <c r="E378" s="40" t="e">
        <f>VLOOKUP(C378,'UFS Aktuális árlista'!$A$7:$E$193,5,0)</f>
        <v>#N/A</v>
      </c>
      <c r="F378" s="34"/>
      <c r="G378" s="35"/>
      <c r="H378"/>
      <c r="I378" s="36"/>
      <c r="J378"/>
      <c r="K378" s="33" t="e">
        <f>VLOOKUP(C378,'UFS Aktuális árlista'!$A$7:$F$193,6,0)</f>
        <v>#N/A</v>
      </c>
      <c r="L378" s="33" t="e">
        <f>VLOOKUP(C378,'UFS Aktuális árlista'!$A$7:$G$193,7,0)</f>
        <v>#N/A</v>
      </c>
      <c r="M378" s="43" t="e">
        <f t="shared" si="10"/>
        <v>#N/A</v>
      </c>
      <c r="N378" s="43" t="e">
        <f t="shared" si="11"/>
        <v>#N/A</v>
      </c>
    </row>
    <row r="379" spans="3:14">
      <c r="C379" s="34"/>
      <c r="D379" s="40" t="e">
        <f>VLOOKUP(C379,'UFS Aktuális árlista'!$A$7:$E$193,3,0)</f>
        <v>#N/A</v>
      </c>
      <c r="E379" s="40" t="e">
        <f>VLOOKUP(C379,'UFS Aktuális árlista'!$A$7:$E$193,5,0)</f>
        <v>#N/A</v>
      </c>
      <c r="F379" s="34"/>
      <c r="G379" s="35"/>
      <c r="H379"/>
      <c r="I379" s="36"/>
      <c r="J379"/>
      <c r="K379" s="33" t="e">
        <f>VLOOKUP(C379,'UFS Aktuális árlista'!$A$7:$F$193,6,0)</f>
        <v>#N/A</v>
      </c>
      <c r="L379" s="33" t="e">
        <f>VLOOKUP(C379,'UFS Aktuális árlista'!$A$7:$G$193,7,0)</f>
        <v>#N/A</v>
      </c>
      <c r="M379" s="43" t="e">
        <f t="shared" si="10"/>
        <v>#N/A</v>
      </c>
      <c r="N379" s="43" t="e">
        <f t="shared" si="11"/>
        <v>#N/A</v>
      </c>
    </row>
    <row r="380" spans="3:14">
      <c r="C380" s="34"/>
      <c r="D380" s="40" t="e">
        <f>VLOOKUP(C380,'UFS Aktuális árlista'!$A$7:$E$193,3,0)</f>
        <v>#N/A</v>
      </c>
      <c r="E380" s="40" t="e">
        <f>VLOOKUP(C380,'UFS Aktuális árlista'!$A$7:$E$193,5,0)</f>
        <v>#N/A</v>
      </c>
      <c r="F380" s="34"/>
      <c r="G380" s="35"/>
      <c r="H380"/>
      <c r="I380" s="36"/>
      <c r="J380"/>
      <c r="K380" s="33" t="e">
        <f>VLOOKUP(C380,'UFS Aktuális árlista'!$A$7:$F$193,6,0)</f>
        <v>#N/A</v>
      </c>
      <c r="L380" s="33" t="e">
        <f>VLOOKUP(C380,'UFS Aktuális árlista'!$A$7:$G$193,7,0)</f>
        <v>#N/A</v>
      </c>
      <c r="M380" s="43" t="e">
        <f t="shared" si="10"/>
        <v>#N/A</v>
      </c>
      <c r="N380" s="43" t="e">
        <f t="shared" si="11"/>
        <v>#N/A</v>
      </c>
    </row>
    <row r="381" spans="3:14">
      <c r="C381" s="34"/>
      <c r="D381" s="40" t="e">
        <f>VLOOKUP(C381,'UFS Aktuális árlista'!$A$7:$E$193,3,0)</f>
        <v>#N/A</v>
      </c>
      <c r="E381" s="40" t="e">
        <f>VLOOKUP(C381,'UFS Aktuális árlista'!$A$7:$E$193,5,0)</f>
        <v>#N/A</v>
      </c>
      <c r="F381" s="34"/>
      <c r="G381" s="35"/>
      <c r="H381"/>
      <c r="I381" s="36"/>
      <c r="J381"/>
      <c r="K381" s="33" t="e">
        <f>VLOOKUP(C381,'UFS Aktuális árlista'!$A$7:$F$193,6,0)</f>
        <v>#N/A</v>
      </c>
      <c r="L381" s="33" t="e">
        <f>VLOOKUP(C381,'UFS Aktuális árlista'!$A$7:$G$193,7,0)</f>
        <v>#N/A</v>
      </c>
      <c r="M381" s="43" t="e">
        <f t="shared" si="10"/>
        <v>#N/A</v>
      </c>
      <c r="N381" s="43" t="e">
        <f t="shared" si="11"/>
        <v>#N/A</v>
      </c>
    </row>
    <row r="382" spans="3:14">
      <c r="C382" s="34"/>
      <c r="D382" s="40" t="e">
        <f>VLOOKUP(C382,'UFS Aktuális árlista'!$A$7:$E$193,3,0)</f>
        <v>#N/A</v>
      </c>
      <c r="E382" s="40" t="e">
        <f>VLOOKUP(C382,'UFS Aktuális árlista'!$A$7:$E$193,5,0)</f>
        <v>#N/A</v>
      </c>
      <c r="F382" s="34"/>
      <c r="G382" s="35"/>
      <c r="H382"/>
      <c r="I382" s="36"/>
      <c r="J382"/>
      <c r="K382" s="33" t="e">
        <f>VLOOKUP(C382,'UFS Aktuális árlista'!$A$7:$F$193,6,0)</f>
        <v>#N/A</v>
      </c>
      <c r="L382" s="33" t="e">
        <f>VLOOKUP(C382,'UFS Aktuális árlista'!$A$7:$G$193,7,0)</f>
        <v>#N/A</v>
      </c>
      <c r="M382" s="43" t="e">
        <f t="shared" si="10"/>
        <v>#N/A</v>
      </c>
      <c r="N382" s="43" t="e">
        <f t="shared" si="11"/>
        <v>#N/A</v>
      </c>
    </row>
    <row r="383" spans="3:14">
      <c r="C383" s="34"/>
      <c r="D383" s="40" t="e">
        <f>VLOOKUP(C383,'UFS Aktuális árlista'!$A$7:$E$193,3,0)</f>
        <v>#N/A</v>
      </c>
      <c r="E383" s="40" t="e">
        <f>VLOOKUP(C383,'UFS Aktuális árlista'!$A$7:$E$193,5,0)</f>
        <v>#N/A</v>
      </c>
      <c r="F383" s="34"/>
      <c r="G383" s="35"/>
      <c r="H383"/>
      <c r="I383" s="36"/>
      <c r="J383"/>
      <c r="K383" s="33" t="e">
        <f>VLOOKUP(C383,'UFS Aktuális árlista'!$A$7:$F$193,6,0)</f>
        <v>#N/A</v>
      </c>
      <c r="L383" s="33" t="e">
        <f>VLOOKUP(C383,'UFS Aktuális árlista'!$A$7:$G$193,7,0)</f>
        <v>#N/A</v>
      </c>
      <c r="M383" s="43" t="e">
        <f t="shared" si="10"/>
        <v>#N/A</v>
      </c>
      <c r="N383" s="43" t="e">
        <f t="shared" si="11"/>
        <v>#N/A</v>
      </c>
    </row>
    <row r="384" spans="3:14">
      <c r="C384" s="34"/>
      <c r="D384" s="40" t="e">
        <f>VLOOKUP(C384,'UFS Aktuális árlista'!$A$7:$E$193,3,0)</f>
        <v>#N/A</v>
      </c>
      <c r="E384" s="40" t="e">
        <f>VLOOKUP(C384,'UFS Aktuális árlista'!$A$7:$E$193,5,0)</f>
        <v>#N/A</v>
      </c>
      <c r="F384" s="34"/>
      <c r="G384" s="35"/>
      <c r="H384"/>
      <c r="I384" s="36"/>
      <c r="J384"/>
      <c r="K384" s="33" t="e">
        <f>VLOOKUP(C384,'UFS Aktuális árlista'!$A$7:$F$193,6,0)</f>
        <v>#N/A</v>
      </c>
      <c r="L384" s="33" t="e">
        <f>VLOOKUP(C384,'UFS Aktuális árlista'!$A$7:$G$193,7,0)</f>
        <v>#N/A</v>
      </c>
      <c r="M384" s="43" t="e">
        <f t="shared" si="10"/>
        <v>#N/A</v>
      </c>
      <c r="N384" s="43" t="e">
        <f t="shared" si="11"/>
        <v>#N/A</v>
      </c>
    </row>
    <row r="385" spans="3:14">
      <c r="C385" s="34"/>
      <c r="D385" s="40" t="e">
        <f>VLOOKUP(C385,'UFS Aktuális árlista'!$A$7:$E$193,3,0)</f>
        <v>#N/A</v>
      </c>
      <c r="E385" s="40" t="e">
        <f>VLOOKUP(C385,'UFS Aktuális árlista'!$A$7:$E$193,5,0)</f>
        <v>#N/A</v>
      </c>
      <c r="F385" s="34"/>
      <c r="G385" s="35"/>
      <c r="H385"/>
      <c r="I385" s="36"/>
      <c r="J385"/>
      <c r="K385" s="33" t="e">
        <f>VLOOKUP(C385,'UFS Aktuális árlista'!$A$7:$F$193,6,0)</f>
        <v>#N/A</v>
      </c>
      <c r="L385" s="33" t="e">
        <f>VLOOKUP(C385,'UFS Aktuális árlista'!$A$7:$G$193,7,0)</f>
        <v>#N/A</v>
      </c>
      <c r="M385" s="43" t="e">
        <f t="shared" si="10"/>
        <v>#N/A</v>
      </c>
      <c r="N385" s="43" t="e">
        <f t="shared" si="11"/>
        <v>#N/A</v>
      </c>
    </row>
    <row r="386" spans="3:14">
      <c r="C386" s="34"/>
      <c r="D386" s="40" t="e">
        <f>VLOOKUP(C386,'UFS Aktuális árlista'!$A$7:$E$193,3,0)</f>
        <v>#N/A</v>
      </c>
      <c r="E386" s="40" t="e">
        <f>VLOOKUP(C386,'UFS Aktuális árlista'!$A$7:$E$193,5,0)</f>
        <v>#N/A</v>
      </c>
      <c r="F386" s="34"/>
      <c r="G386" s="35"/>
      <c r="H386"/>
      <c r="I386" s="36"/>
      <c r="J386"/>
      <c r="K386" s="33" t="e">
        <f>VLOOKUP(C386,'UFS Aktuális árlista'!$A$7:$F$193,6,0)</f>
        <v>#N/A</v>
      </c>
      <c r="L386" s="33" t="e">
        <f>VLOOKUP(C386,'UFS Aktuális árlista'!$A$7:$G$193,7,0)</f>
        <v>#N/A</v>
      </c>
      <c r="M386" s="43" t="e">
        <f t="shared" si="10"/>
        <v>#N/A</v>
      </c>
      <c r="N386" s="43" t="e">
        <f t="shared" si="11"/>
        <v>#N/A</v>
      </c>
    </row>
    <row r="387" spans="3:14">
      <c r="C387" s="34"/>
      <c r="D387" s="40" t="e">
        <f>VLOOKUP(C387,'UFS Aktuális árlista'!$A$7:$E$193,3,0)</f>
        <v>#N/A</v>
      </c>
      <c r="E387" s="40" t="e">
        <f>VLOOKUP(C387,'UFS Aktuális árlista'!$A$7:$E$193,5,0)</f>
        <v>#N/A</v>
      </c>
      <c r="F387" s="34"/>
      <c r="G387" s="35"/>
      <c r="H387"/>
      <c r="I387" s="36"/>
      <c r="J387"/>
      <c r="K387" s="33" t="e">
        <f>VLOOKUP(C387,'UFS Aktuális árlista'!$A$7:$F$193,6,0)</f>
        <v>#N/A</v>
      </c>
      <c r="L387" s="33" t="e">
        <f>VLOOKUP(C387,'UFS Aktuális árlista'!$A$7:$G$193,7,0)</f>
        <v>#N/A</v>
      </c>
      <c r="M387" s="43" t="e">
        <f t="shared" si="10"/>
        <v>#N/A</v>
      </c>
      <c r="N387" s="43" t="e">
        <f t="shared" si="11"/>
        <v>#N/A</v>
      </c>
    </row>
    <row r="388" spans="3:14">
      <c r="C388" s="34"/>
      <c r="D388" s="40" t="e">
        <f>VLOOKUP(C388,'UFS Aktuális árlista'!$A$7:$E$193,3,0)</f>
        <v>#N/A</v>
      </c>
      <c r="E388" s="40" t="e">
        <f>VLOOKUP(C388,'UFS Aktuális árlista'!$A$7:$E$193,5,0)</f>
        <v>#N/A</v>
      </c>
      <c r="F388" s="34"/>
      <c r="G388" s="35"/>
      <c r="H388"/>
      <c r="I388" s="36"/>
      <c r="J388"/>
      <c r="K388" s="33" t="e">
        <f>VLOOKUP(C388,'UFS Aktuális árlista'!$A$7:$F$193,6,0)</f>
        <v>#N/A</v>
      </c>
      <c r="L388" s="33" t="e">
        <f>VLOOKUP(C388,'UFS Aktuális árlista'!$A$7:$G$193,7,0)</f>
        <v>#N/A</v>
      </c>
      <c r="M388" s="43" t="e">
        <f t="shared" si="10"/>
        <v>#N/A</v>
      </c>
      <c r="N388" s="43" t="e">
        <f t="shared" si="11"/>
        <v>#N/A</v>
      </c>
    </row>
    <row r="389" spans="3:14">
      <c r="C389" s="34"/>
      <c r="D389" s="40" t="e">
        <f>VLOOKUP(C389,'UFS Aktuális árlista'!$A$7:$E$193,3,0)</f>
        <v>#N/A</v>
      </c>
      <c r="E389" s="40" t="e">
        <f>VLOOKUP(C389,'UFS Aktuális árlista'!$A$7:$E$193,5,0)</f>
        <v>#N/A</v>
      </c>
      <c r="F389" s="34"/>
      <c r="G389" s="35"/>
      <c r="H389"/>
      <c r="I389" s="36"/>
      <c r="J389"/>
      <c r="K389" s="33" t="e">
        <f>VLOOKUP(C389,'UFS Aktuális árlista'!$A$7:$F$193,6,0)</f>
        <v>#N/A</v>
      </c>
      <c r="L389" s="33" t="e">
        <f>VLOOKUP(C389,'UFS Aktuális árlista'!$A$7:$G$193,7,0)</f>
        <v>#N/A</v>
      </c>
      <c r="M389" s="43" t="e">
        <f t="shared" si="10"/>
        <v>#N/A</v>
      </c>
      <c r="N389" s="43" t="e">
        <f t="shared" si="11"/>
        <v>#N/A</v>
      </c>
    </row>
    <row r="390" spans="3:14">
      <c r="C390" s="34"/>
      <c r="D390" s="40" t="e">
        <f>VLOOKUP(C390,'UFS Aktuális árlista'!$A$7:$E$193,3,0)</f>
        <v>#N/A</v>
      </c>
      <c r="E390" s="40" t="e">
        <f>VLOOKUP(C390,'UFS Aktuális árlista'!$A$7:$E$193,5,0)</f>
        <v>#N/A</v>
      </c>
      <c r="F390" s="34"/>
      <c r="G390" s="35"/>
      <c r="H390"/>
      <c r="I390" s="36"/>
      <c r="J390"/>
      <c r="K390" s="33" t="e">
        <f>VLOOKUP(C390,'UFS Aktuális árlista'!$A$7:$F$193,6,0)</f>
        <v>#N/A</v>
      </c>
      <c r="L390" s="33" t="e">
        <f>VLOOKUP(C390,'UFS Aktuális árlista'!$A$7:$G$193,7,0)</f>
        <v>#N/A</v>
      </c>
      <c r="M390" s="43" t="e">
        <f t="shared" si="10"/>
        <v>#N/A</v>
      </c>
      <c r="N390" s="43" t="e">
        <f t="shared" si="11"/>
        <v>#N/A</v>
      </c>
    </row>
    <row r="391" spans="3:14">
      <c r="C391" s="34"/>
      <c r="D391" s="40" t="e">
        <f>VLOOKUP(C391,'UFS Aktuális árlista'!$A$7:$E$193,3,0)</f>
        <v>#N/A</v>
      </c>
      <c r="E391" s="40" t="e">
        <f>VLOOKUP(C391,'UFS Aktuális árlista'!$A$7:$E$193,5,0)</f>
        <v>#N/A</v>
      </c>
      <c r="F391" s="34"/>
      <c r="G391" s="35"/>
      <c r="H391"/>
      <c r="I391" s="36"/>
      <c r="J391"/>
      <c r="K391" s="33" t="e">
        <f>VLOOKUP(C391,'UFS Aktuális árlista'!$A$7:$F$193,6,0)</f>
        <v>#N/A</v>
      </c>
      <c r="L391" s="33" t="e">
        <f>VLOOKUP(C391,'UFS Aktuális árlista'!$A$7:$G$193,7,0)</f>
        <v>#N/A</v>
      </c>
      <c r="M391" s="43" t="e">
        <f t="shared" si="10"/>
        <v>#N/A</v>
      </c>
      <c r="N391" s="43" t="e">
        <f t="shared" si="11"/>
        <v>#N/A</v>
      </c>
    </row>
    <row r="392" spans="3:14">
      <c r="C392" s="34"/>
      <c r="D392" s="40" t="e">
        <f>VLOOKUP(C392,'UFS Aktuális árlista'!$A$7:$E$193,3,0)</f>
        <v>#N/A</v>
      </c>
      <c r="E392" s="40" t="e">
        <f>VLOOKUP(C392,'UFS Aktuális árlista'!$A$7:$E$193,5,0)</f>
        <v>#N/A</v>
      </c>
      <c r="F392" s="34"/>
      <c r="G392" s="35"/>
      <c r="H392"/>
      <c r="I392" s="36"/>
      <c r="J392"/>
      <c r="K392" s="33" t="e">
        <f>VLOOKUP(C392,'UFS Aktuális árlista'!$A$7:$F$193,6,0)</f>
        <v>#N/A</v>
      </c>
      <c r="L392" s="33" t="e">
        <f>VLOOKUP(C392,'UFS Aktuális árlista'!$A$7:$G$193,7,0)</f>
        <v>#N/A</v>
      </c>
      <c r="M392" s="43" t="e">
        <f t="shared" si="10"/>
        <v>#N/A</v>
      </c>
      <c r="N392" s="43" t="e">
        <f t="shared" si="11"/>
        <v>#N/A</v>
      </c>
    </row>
    <row r="393" spans="3:14">
      <c r="C393" s="34"/>
      <c r="D393" s="40" t="e">
        <f>VLOOKUP(C393,'UFS Aktuális árlista'!$A$7:$E$193,3,0)</f>
        <v>#N/A</v>
      </c>
      <c r="E393" s="40" t="e">
        <f>VLOOKUP(C393,'UFS Aktuális árlista'!$A$7:$E$193,5,0)</f>
        <v>#N/A</v>
      </c>
      <c r="F393" s="34"/>
      <c r="G393" s="35"/>
      <c r="H393"/>
      <c r="I393" s="36"/>
      <c r="J393"/>
      <c r="K393" s="33" t="e">
        <f>VLOOKUP(C393,'UFS Aktuális árlista'!$A$7:$F$193,6,0)</f>
        <v>#N/A</v>
      </c>
      <c r="L393" s="33" t="e">
        <f>VLOOKUP(C393,'UFS Aktuális árlista'!$A$7:$G$193,7,0)</f>
        <v>#N/A</v>
      </c>
      <c r="M393" s="43" t="e">
        <f t="shared" si="10"/>
        <v>#N/A</v>
      </c>
      <c r="N393" s="43" t="e">
        <f t="shared" si="11"/>
        <v>#N/A</v>
      </c>
    </row>
    <row r="394" spans="3:14">
      <c r="C394" s="34"/>
      <c r="D394" s="40" t="e">
        <f>VLOOKUP(C394,'UFS Aktuális árlista'!$A$7:$E$193,3,0)</f>
        <v>#N/A</v>
      </c>
      <c r="E394" s="40" t="e">
        <f>VLOOKUP(C394,'UFS Aktuális árlista'!$A$7:$E$193,5,0)</f>
        <v>#N/A</v>
      </c>
      <c r="F394" s="34"/>
      <c r="G394" s="35"/>
      <c r="H394"/>
      <c r="I394" s="36"/>
      <c r="J394"/>
      <c r="K394" s="33" t="e">
        <f>VLOOKUP(C394,'UFS Aktuális árlista'!$A$7:$F$193,6,0)</f>
        <v>#N/A</v>
      </c>
      <c r="L394" s="33" t="e">
        <f>VLOOKUP(C394,'UFS Aktuális árlista'!$A$7:$G$193,7,0)</f>
        <v>#N/A</v>
      </c>
      <c r="M394" s="43" t="e">
        <f t="shared" si="10"/>
        <v>#N/A</v>
      </c>
      <c r="N394" s="43" t="e">
        <f t="shared" si="11"/>
        <v>#N/A</v>
      </c>
    </row>
    <row r="395" spans="3:14">
      <c r="C395" s="34"/>
      <c r="D395" s="40" t="e">
        <f>VLOOKUP(C395,'UFS Aktuális árlista'!$A$7:$E$193,3,0)</f>
        <v>#N/A</v>
      </c>
      <c r="E395" s="40" t="e">
        <f>VLOOKUP(C395,'UFS Aktuális árlista'!$A$7:$E$193,5,0)</f>
        <v>#N/A</v>
      </c>
      <c r="F395" s="34"/>
      <c r="G395" s="35"/>
      <c r="H395"/>
      <c r="I395" s="36"/>
      <c r="J395"/>
      <c r="K395" s="33" t="e">
        <f>VLOOKUP(C395,'UFS Aktuális árlista'!$A$7:$F$193,6,0)</f>
        <v>#N/A</v>
      </c>
      <c r="L395" s="33" t="e">
        <f>VLOOKUP(C395,'UFS Aktuális árlista'!$A$7:$G$193,7,0)</f>
        <v>#N/A</v>
      </c>
      <c r="M395" s="43" t="e">
        <f t="shared" si="10"/>
        <v>#N/A</v>
      </c>
      <c r="N395" s="43" t="e">
        <f t="shared" si="11"/>
        <v>#N/A</v>
      </c>
    </row>
    <row r="396" spans="3:14">
      <c r="C396" s="34"/>
      <c r="D396" s="40" t="e">
        <f>VLOOKUP(C396,'UFS Aktuális árlista'!$A$7:$E$193,3,0)</f>
        <v>#N/A</v>
      </c>
      <c r="E396" s="40" t="e">
        <f>VLOOKUP(C396,'UFS Aktuális árlista'!$A$7:$E$193,5,0)</f>
        <v>#N/A</v>
      </c>
      <c r="F396" s="34"/>
      <c r="G396" s="35"/>
      <c r="H396"/>
      <c r="I396" s="36"/>
      <c r="J396"/>
      <c r="K396" s="33" t="e">
        <f>VLOOKUP(C396,'UFS Aktuális árlista'!$A$7:$F$193,6,0)</f>
        <v>#N/A</v>
      </c>
      <c r="L396" s="33" t="e">
        <f>VLOOKUP(C396,'UFS Aktuális árlista'!$A$7:$G$193,7,0)</f>
        <v>#N/A</v>
      </c>
      <c r="M396" s="43" t="e">
        <f t="shared" si="10"/>
        <v>#N/A</v>
      </c>
      <c r="N396" s="43" t="e">
        <f t="shared" si="11"/>
        <v>#N/A</v>
      </c>
    </row>
    <row r="397" spans="3:14">
      <c r="C397" s="34"/>
      <c r="D397" s="40" t="e">
        <f>VLOOKUP(C397,'UFS Aktuális árlista'!$A$7:$E$193,3,0)</f>
        <v>#N/A</v>
      </c>
      <c r="E397" s="40" t="e">
        <f>VLOOKUP(C397,'UFS Aktuális árlista'!$A$7:$E$193,5,0)</f>
        <v>#N/A</v>
      </c>
      <c r="F397" s="34"/>
      <c r="G397" s="35"/>
      <c r="H397"/>
      <c r="I397" s="36"/>
      <c r="J397"/>
      <c r="K397" s="33" t="e">
        <f>VLOOKUP(C397,'UFS Aktuális árlista'!$A$7:$F$193,6,0)</f>
        <v>#N/A</v>
      </c>
      <c r="L397" s="33" t="e">
        <f>VLOOKUP(C397,'UFS Aktuális árlista'!$A$7:$G$193,7,0)</f>
        <v>#N/A</v>
      </c>
      <c r="M397" s="43" t="e">
        <f t="shared" si="10"/>
        <v>#N/A</v>
      </c>
      <c r="N397" s="43" t="e">
        <f t="shared" si="11"/>
        <v>#N/A</v>
      </c>
    </row>
    <row r="398" spans="3:14">
      <c r="C398" s="34"/>
      <c r="D398" s="40" t="e">
        <f>VLOOKUP(C398,'UFS Aktuális árlista'!$A$7:$E$193,3,0)</f>
        <v>#N/A</v>
      </c>
      <c r="E398" s="40" t="e">
        <f>VLOOKUP(C398,'UFS Aktuális árlista'!$A$7:$E$193,5,0)</f>
        <v>#N/A</v>
      </c>
      <c r="F398" s="34"/>
      <c r="G398" s="35"/>
      <c r="H398"/>
      <c r="I398" s="36"/>
      <c r="J398"/>
      <c r="K398" s="33" t="e">
        <f>VLOOKUP(C398,'UFS Aktuális árlista'!$A$7:$F$193,6,0)</f>
        <v>#N/A</v>
      </c>
      <c r="L398" s="33" t="e">
        <f>VLOOKUP(C398,'UFS Aktuális árlista'!$A$7:$G$193,7,0)</f>
        <v>#N/A</v>
      </c>
      <c r="M398" s="43" t="e">
        <f t="shared" si="10"/>
        <v>#N/A</v>
      </c>
      <c r="N398" s="43" t="e">
        <f t="shared" si="11"/>
        <v>#N/A</v>
      </c>
    </row>
    <row r="399" spans="3:14">
      <c r="C399" s="34"/>
      <c r="D399" s="40" t="e">
        <f>VLOOKUP(C399,'UFS Aktuális árlista'!$A$7:$E$193,3,0)</f>
        <v>#N/A</v>
      </c>
      <c r="E399" s="40" t="e">
        <f>VLOOKUP(C399,'UFS Aktuális árlista'!$A$7:$E$193,5,0)</f>
        <v>#N/A</v>
      </c>
      <c r="F399" s="34"/>
      <c r="G399" s="35"/>
      <c r="H399"/>
      <c r="I399" s="36"/>
      <c r="J399"/>
      <c r="K399" s="33" t="e">
        <f>VLOOKUP(C399,'UFS Aktuális árlista'!$A$7:$F$193,6,0)</f>
        <v>#N/A</v>
      </c>
      <c r="L399" s="33" t="e">
        <f>VLOOKUP(C399,'UFS Aktuális árlista'!$A$7:$G$193,7,0)</f>
        <v>#N/A</v>
      </c>
      <c r="M399" s="43" t="e">
        <f t="shared" si="10"/>
        <v>#N/A</v>
      </c>
      <c r="N399" s="43" t="e">
        <f t="shared" si="11"/>
        <v>#N/A</v>
      </c>
    </row>
    <row r="400" spans="3:14">
      <c r="C400" s="34"/>
      <c r="D400" s="40" t="e">
        <f>VLOOKUP(C400,'UFS Aktuális árlista'!$A$7:$E$193,3,0)</f>
        <v>#N/A</v>
      </c>
      <c r="E400" s="40" t="e">
        <f>VLOOKUP(C400,'UFS Aktuális árlista'!$A$7:$E$193,5,0)</f>
        <v>#N/A</v>
      </c>
      <c r="F400" s="34"/>
      <c r="G400" s="35"/>
      <c r="H400"/>
      <c r="I400" s="36"/>
      <c r="J400"/>
      <c r="K400" s="33" t="e">
        <f>VLOOKUP(C400,'UFS Aktuális árlista'!$A$7:$F$193,6,0)</f>
        <v>#N/A</v>
      </c>
      <c r="L400" s="33" t="e">
        <f>VLOOKUP(C400,'UFS Aktuális árlista'!$A$7:$G$193,7,0)</f>
        <v>#N/A</v>
      </c>
      <c r="M400" s="43" t="e">
        <f t="shared" si="10"/>
        <v>#N/A</v>
      </c>
      <c r="N400" s="43" t="e">
        <f t="shared" si="11"/>
        <v>#N/A</v>
      </c>
    </row>
    <row r="401" spans="3:14">
      <c r="C401" s="34"/>
      <c r="D401" s="40" t="e">
        <f>VLOOKUP(C401,'UFS Aktuális árlista'!$A$7:$E$193,3,0)</f>
        <v>#N/A</v>
      </c>
      <c r="E401" s="40" t="e">
        <f>VLOOKUP(C401,'UFS Aktuális árlista'!$A$7:$E$193,5,0)</f>
        <v>#N/A</v>
      </c>
      <c r="F401" s="34"/>
      <c r="G401" s="35"/>
      <c r="H401"/>
      <c r="I401" s="36"/>
      <c r="J401"/>
      <c r="K401" s="33" t="e">
        <f>VLOOKUP(C401,'UFS Aktuális árlista'!$A$7:$F$193,6,0)</f>
        <v>#N/A</v>
      </c>
      <c r="L401" s="33" t="e">
        <f>VLOOKUP(C401,'UFS Aktuális árlista'!$A$7:$G$193,7,0)</f>
        <v>#N/A</v>
      </c>
      <c r="M401" s="43" t="e">
        <f t="shared" si="10"/>
        <v>#N/A</v>
      </c>
      <c r="N401" s="43" t="e">
        <f t="shared" si="11"/>
        <v>#N/A</v>
      </c>
    </row>
    <row r="402" spans="3:14">
      <c r="C402" s="34"/>
      <c r="D402" s="40" t="e">
        <f>VLOOKUP(C402,'UFS Aktuális árlista'!$A$7:$E$193,3,0)</f>
        <v>#N/A</v>
      </c>
      <c r="E402" s="40" t="e">
        <f>VLOOKUP(C402,'UFS Aktuális árlista'!$A$7:$E$193,5,0)</f>
        <v>#N/A</v>
      </c>
      <c r="F402" s="34"/>
      <c r="G402" s="35"/>
      <c r="H402"/>
      <c r="I402" s="36"/>
      <c r="J402"/>
      <c r="K402" s="33" t="e">
        <f>VLOOKUP(C402,'UFS Aktuális árlista'!$A$7:$F$193,6,0)</f>
        <v>#N/A</v>
      </c>
      <c r="L402" s="33" t="e">
        <f>VLOOKUP(C402,'UFS Aktuális árlista'!$A$7:$G$193,7,0)</f>
        <v>#N/A</v>
      </c>
      <c r="M402" s="43" t="e">
        <f t="shared" si="10"/>
        <v>#N/A</v>
      </c>
      <c r="N402" s="43" t="e">
        <f t="shared" si="11"/>
        <v>#N/A</v>
      </c>
    </row>
    <row r="403" spans="3:14">
      <c r="C403" s="34"/>
      <c r="D403" s="40" t="e">
        <f>VLOOKUP(C403,'UFS Aktuális árlista'!$A$7:$E$193,3,0)</f>
        <v>#N/A</v>
      </c>
      <c r="E403" s="40" t="e">
        <f>VLOOKUP(C403,'UFS Aktuális árlista'!$A$7:$E$193,5,0)</f>
        <v>#N/A</v>
      </c>
      <c r="F403" s="34"/>
      <c r="G403" s="35"/>
      <c r="H403"/>
      <c r="I403" s="36"/>
      <c r="J403"/>
      <c r="K403" s="33" t="e">
        <f>VLOOKUP(C403,'UFS Aktuális árlista'!$A$7:$F$193,6,0)</f>
        <v>#N/A</v>
      </c>
      <c r="L403" s="33" t="e">
        <f>VLOOKUP(C403,'UFS Aktuális árlista'!$A$7:$G$193,7,0)</f>
        <v>#N/A</v>
      </c>
      <c r="M403" s="43" t="e">
        <f t="shared" si="10"/>
        <v>#N/A</v>
      </c>
      <c r="N403" s="43" t="e">
        <f t="shared" si="11"/>
        <v>#N/A</v>
      </c>
    </row>
    <row r="404" spans="3:14">
      <c r="C404" s="34"/>
      <c r="D404" s="40" t="e">
        <f>VLOOKUP(C404,'UFS Aktuális árlista'!$A$7:$E$193,3,0)</f>
        <v>#N/A</v>
      </c>
      <c r="E404" s="40" t="e">
        <f>VLOOKUP(C404,'UFS Aktuális árlista'!$A$7:$E$193,5,0)</f>
        <v>#N/A</v>
      </c>
      <c r="F404" s="34"/>
      <c r="G404" s="35"/>
      <c r="H404"/>
      <c r="I404" s="36"/>
      <c r="J404"/>
      <c r="K404" s="33" t="e">
        <f>VLOOKUP(C404,'UFS Aktuális árlista'!$A$7:$F$193,6,0)</f>
        <v>#N/A</v>
      </c>
      <c r="L404" s="33" t="e">
        <f>VLOOKUP(C404,'UFS Aktuális árlista'!$A$7:$G$193,7,0)</f>
        <v>#N/A</v>
      </c>
      <c r="M404" s="43" t="e">
        <f t="shared" si="10"/>
        <v>#N/A</v>
      </c>
      <c r="N404" s="43" t="e">
        <f t="shared" si="11"/>
        <v>#N/A</v>
      </c>
    </row>
    <row r="405" spans="3:14">
      <c r="C405" s="34"/>
      <c r="D405" s="40" t="e">
        <f>VLOOKUP(C405,'UFS Aktuális árlista'!$A$7:$E$193,3,0)</f>
        <v>#N/A</v>
      </c>
      <c r="E405" s="40" t="e">
        <f>VLOOKUP(C405,'UFS Aktuális árlista'!$A$7:$E$193,5,0)</f>
        <v>#N/A</v>
      </c>
      <c r="F405" s="34"/>
      <c r="G405" s="35"/>
      <c r="H405"/>
      <c r="I405" s="36"/>
      <c r="J405"/>
      <c r="K405" s="33" t="e">
        <f>VLOOKUP(C405,'UFS Aktuális árlista'!$A$7:$F$193,6,0)</f>
        <v>#N/A</v>
      </c>
      <c r="L405" s="33" t="e">
        <f>VLOOKUP(C405,'UFS Aktuális árlista'!$A$7:$G$193,7,0)</f>
        <v>#N/A</v>
      </c>
      <c r="M405" s="43" t="e">
        <f t="shared" ref="M405:M450" si="12">K405*(1-I405)</f>
        <v>#N/A</v>
      </c>
      <c r="N405" s="43" t="e">
        <f t="shared" ref="N405:N450" si="13">M405+L405</f>
        <v>#N/A</v>
      </c>
    </row>
    <row r="406" spans="3:14">
      <c r="C406" s="34"/>
      <c r="D406" s="40" t="e">
        <f>VLOOKUP(C406,'UFS Aktuális árlista'!$A$7:$E$193,3,0)</f>
        <v>#N/A</v>
      </c>
      <c r="E406" s="40" t="e">
        <f>VLOOKUP(C406,'UFS Aktuális árlista'!$A$7:$E$193,5,0)</f>
        <v>#N/A</v>
      </c>
      <c r="F406" s="34"/>
      <c r="G406" s="35"/>
      <c r="H406"/>
      <c r="I406" s="36"/>
      <c r="J406"/>
      <c r="K406" s="33" t="e">
        <f>VLOOKUP(C406,'UFS Aktuális árlista'!$A$7:$F$193,6,0)</f>
        <v>#N/A</v>
      </c>
      <c r="L406" s="33" t="e">
        <f>VLOOKUP(C406,'UFS Aktuális árlista'!$A$7:$G$193,7,0)</f>
        <v>#N/A</v>
      </c>
      <c r="M406" s="43" t="e">
        <f t="shared" si="12"/>
        <v>#N/A</v>
      </c>
      <c r="N406" s="43" t="e">
        <f t="shared" si="13"/>
        <v>#N/A</v>
      </c>
    </row>
    <row r="407" spans="3:14">
      <c r="C407" s="34"/>
      <c r="D407" s="40" t="e">
        <f>VLOOKUP(C407,'UFS Aktuális árlista'!$A$7:$E$193,3,0)</f>
        <v>#N/A</v>
      </c>
      <c r="E407" s="40" t="e">
        <f>VLOOKUP(C407,'UFS Aktuális árlista'!$A$7:$E$193,5,0)</f>
        <v>#N/A</v>
      </c>
      <c r="F407" s="34"/>
      <c r="G407" s="35"/>
      <c r="H407"/>
      <c r="I407" s="36"/>
      <c r="J407"/>
      <c r="K407" s="33" t="e">
        <f>VLOOKUP(C407,'UFS Aktuális árlista'!$A$7:$F$193,6,0)</f>
        <v>#N/A</v>
      </c>
      <c r="L407" s="33" t="e">
        <f>VLOOKUP(C407,'UFS Aktuális árlista'!$A$7:$G$193,7,0)</f>
        <v>#N/A</v>
      </c>
      <c r="M407" s="43" t="e">
        <f t="shared" si="12"/>
        <v>#N/A</v>
      </c>
      <c r="N407" s="43" t="e">
        <f t="shared" si="13"/>
        <v>#N/A</v>
      </c>
    </row>
    <row r="408" spans="3:14">
      <c r="C408" s="34"/>
      <c r="D408" s="40" t="e">
        <f>VLOOKUP(C408,'UFS Aktuális árlista'!$A$7:$E$193,3,0)</f>
        <v>#N/A</v>
      </c>
      <c r="E408" s="40" t="e">
        <f>VLOOKUP(C408,'UFS Aktuális árlista'!$A$7:$E$193,5,0)</f>
        <v>#N/A</v>
      </c>
      <c r="F408" s="34"/>
      <c r="G408" s="35"/>
      <c r="H408"/>
      <c r="I408" s="36"/>
      <c r="J408"/>
      <c r="K408" s="33" t="e">
        <f>VLOOKUP(C408,'UFS Aktuális árlista'!$A$7:$F$193,6,0)</f>
        <v>#N/A</v>
      </c>
      <c r="L408" s="33" t="e">
        <f>VLOOKUP(C408,'UFS Aktuális árlista'!$A$7:$G$193,7,0)</f>
        <v>#N/A</v>
      </c>
      <c r="M408" s="43" t="e">
        <f t="shared" si="12"/>
        <v>#N/A</v>
      </c>
      <c r="N408" s="43" t="e">
        <f t="shared" si="13"/>
        <v>#N/A</v>
      </c>
    </row>
    <row r="409" spans="3:14">
      <c r="C409" s="34"/>
      <c r="D409" s="40" t="e">
        <f>VLOOKUP(C409,'UFS Aktuális árlista'!$A$7:$E$193,3,0)</f>
        <v>#N/A</v>
      </c>
      <c r="E409" s="40" t="e">
        <f>VLOOKUP(C409,'UFS Aktuális árlista'!$A$7:$E$193,5,0)</f>
        <v>#N/A</v>
      </c>
      <c r="F409" s="34"/>
      <c r="G409" s="35"/>
      <c r="H409"/>
      <c r="I409" s="36"/>
      <c r="J409"/>
      <c r="K409" s="33" t="e">
        <f>VLOOKUP(C409,'UFS Aktuális árlista'!$A$7:$F$193,6,0)</f>
        <v>#N/A</v>
      </c>
      <c r="L409" s="33" t="e">
        <f>VLOOKUP(C409,'UFS Aktuális árlista'!$A$7:$G$193,7,0)</f>
        <v>#N/A</v>
      </c>
      <c r="M409" s="43" t="e">
        <f t="shared" si="12"/>
        <v>#N/A</v>
      </c>
      <c r="N409" s="43" t="e">
        <f t="shared" si="13"/>
        <v>#N/A</v>
      </c>
    </row>
    <row r="410" spans="3:14">
      <c r="C410" s="34"/>
      <c r="D410" s="40" t="e">
        <f>VLOOKUP(C410,'UFS Aktuális árlista'!$A$7:$E$193,3,0)</f>
        <v>#N/A</v>
      </c>
      <c r="E410" s="40" t="e">
        <f>VLOOKUP(C410,'UFS Aktuális árlista'!$A$7:$E$193,5,0)</f>
        <v>#N/A</v>
      </c>
      <c r="F410" s="34"/>
      <c r="G410" s="35"/>
      <c r="H410"/>
      <c r="I410" s="36"/>
      <c r="J410"/>
      <c r="K410" s="33" t="e">
        <f>VLOOKUP(C410,'UFS Aktuális árlista'!$A$7:$F$193,6,0)</f>
        <v>#N/A</v>
      </c>
      <c r="L410" s="33" t="e">
        <f>VLOOKUP(C410,'UFS Aktuális árlista'!$A$7:$G$193,7,0)</f>
        <v>#N/A</v>
      </c>
      <c r="M410" s="43" t="e">
        <f t="shared" si="12"/>
        <v>#N/A</v>
      </c>
      <c r="N410" s="43" t="e">
        <f t="shared" si="13"/>
        <v>#N/A</v>
      </c>
    </row>
    <row r="411" spans="3:14">
      <c r="C411" s="34"/>
      <c r="D411" s="40" t="e">
        <f>VLOOKUP(C411,'UFS Aktuális árlista'!$A$7:$E$193,3,0)</f>
        <v>#N/A</v>
      </c>
      <c r="E411" s="40" t="e">
        <f>VLOOKUP(C411,'UFS Aktuális árlista'!$A$7:$E$193,5,0)</f>
        <v>#N/A</v>
      </c>
      <c r="F411" s="34"/>
      <c r="G411" s="35"/>
      <c r="H411"/>
      <c r="I411" s="36"/>
      <c r="J411"/>
      <c r="K411" s="33" t="e">
        <f>VLOOKUP(C411,'UFS Aktuális árlista'!$A$7:$F$193,6,0)</f>
        <v>#N/A</v>
      </c>
      <c r="L411" s="33" t="e">
        <f>VLOOKUP(C411,'UFS Aktuális árlista'!$A$7:$G$193,7,0)</f>
        <v>#N/A</v>
      </c>
      <c r="M411" s="43" t="e">
        <f t="shared" si="12"/>
        <v>#N/A</v>
      </c>
      <c r="N411" s="43" t="e">
        <f t="shared" si="13"/>
        <v>#N/A</v>
      </c>
    </row>
    <row r="412" spans="3:14">
      <c r="C412" s="34"/>
      <c r="D412" s="40" t="e">
        <f>VLOOKUP(C412,'UFS Aktuális árlista'!$A$7:$E$193,3,0)</f>
        <v>#N/A</v>
      </c>
      <c r="E412" s="40" t="e">
        <f>VLOOKUP(C412,'UFS Aktuális árlista'!$A$7:$E$193,5,0)</f>
        <v>#N/A</v>
      </c>
      <c r="F412" s="34"/>
      <c r="G412" s="35"/>
      <c r="H412"/>
      <c r="I412" s="36"/>
      <c r="J412"/>
      <c r="K412" s="33" t="e">
        <f>VLOOKUP(C412,'UFS Aktuális árlista'!$A$7:$F$193,6,0)</f>
        <v>#N/A</v>
      </c>
      <c r="L412" s="33" t="e">
        <f>VLOOKUP(C412,'UFS Aktuális árlista'!$A$7:$G$193,7,0)</f>
        <v>#N/A</v>
      </c>
      <c r="M412" s="43" t="e">
        <f t="shared" si="12"/>
        <v>#N/A</v>
      </c>
      <c r="N412" s="43" t="e">
        <f t="shared" si="13"/>
        <v>#N/A</v>
      </c>
    </row>
    <row r="413" spans="3:14">
      <c r="C413" s="34"/>
      <c r="D413" s="40" t="e">
        <f>VLOOKUP(C413,'UFS Aktuális árlista'!$A$7:$E$193,3,0)</f>
        <v>#N/A</v>
      </c>
      <c r="E413" s="40" t="e">
        <f>VLOOKUP(C413,'UFS Aktuális árlista'!$A$7:$E$193,5,0)</f>
        <v>#N/A</v>
      </c>
      <c r="F413" s="34"/>
      <c r="G413" s="35"/>
      <c r="H413"/>
      <c r="I413" s="36"/>
      <c r="J413"/>
      <c r="K413" s="33" t="e">
        <f>VLOOKUP(C413,'UFS Aktuális árlista'!$A$7:$F$193,6,0)</f>
        <v>#N/A</v>
      </c>
      <c r="L413" s="33" t="e">
        <f>VLOOKUP(C413,'UFS Aktuális árlista'!$A$7:$G$193,7,0)</f>
        <v>#N/A</v>
      </c>
      <c r="M413" s="43" t="e">
        <f t="shared" si="12"/>
        <v>#N/A</v>
      </c>
      <c r="N413" s="43" t="e">
        <f t="shared" si="13"/>
        <v>#N/A</v>
      </c>
    </row>
    <row r="414" spans="3:14">
      <c r="C414" s="34"/>
      <c r="D414" s="40" t="e">
        <f>VLOOKUP(C414,'UFS Aktuális árlista'!$A$7:$E$193,3,0)</f>
        <v>#N/A</v>
      </c>
      <c r="E414" s="40" t="e">
        <f>VLOOKUP(C414,'UFS Aktuális árlista'!$A$7:$E$193,5,0)</f>
        <v>#N/A</v>
      </c>
      <c r="F414" s="34"/>
      <c r="G414" s="35"/>
      <c r="H414"/>
      <c r="I414" s="36"/>
      <c r="J414"/>
      <c r="K414" s="33" t="e">
        <f>VLOOKUP(C414,'UFS Aktuális árlista'!$A$7:$F$193,6,0)</f>
        <v>#N/A</v>
      </c>
      <c r="L414" s="33" t="e">
        <f>VLOOKUP(C414,'UFS Aktuális árlista'!$A$7:$G$193,7,0)</f>
        <v>#N/A</v>
      </c>
      <c r="M414" s="43" t="e">
        <f t="shared" si="12"/>
        <v>#N/A</v>
      </c>
      <c r="N414" s="43" t="e">
        <f t="shared" si="13"/>
        <v>#N/A</v>
      </c>
    </row>
    <row r="415" spans="3:14">
      <c r="C415" s="34"/>
      <c r="D415" s="40" t="e">
        <f>VLOOKUP(C415,'UFS Aktuális árlista'!$A$7:$E$193,3,0)</f>
        <v>#N/A</v>
      </c>
      <c r="E415" s="40" t="e">
        <f>VLOOKUP(C415,'UFS Aktuális árlista'!$A$7:$E$193,5,0)</f>
        <v>#N/A</v>
      </c>
      <c r="F415" s="34"/>
      <c r="G415" s="35"/>
      <c r="H415"/>
      <c r="I415" s="36"/>
      <c r="J415"/>
      <c r="K415" s="33" t="e">
        <f>VLOOKUP(C415,'UFS Aktuális árlista'!$A$7:$F$193,6,0)</f>
        <v>#N/A</v>
      </c>
      <c r="L415" s="33" t="e">
        <f>VLOOKUP(C415,'UFS Aktuális árlista'!$A$7:$G$193,7,0)</f>
        <v>#N/A</v>
      </c>
      <c r="M415" s="43" t="e">
        <f t="shared" si="12"/>
        <v>#N/A</v>
      </c>
      <c r="N415" s="43" t="e">
        <f t="shared" si="13"/>
        <v>#N/A</v>
      </c>
    </row>
    <row r="416" spans="3:14">
      <c r="C416" s="34"/>
      <c r="D416" s="40" t="e">
        <f>VLOOKUP(C416,'UFS Aktuális árlista'!$A$7:$E$193,3,0)</f>
        <v>#N/A</v>
      </c>
      <c r="E416" s="40" t="e">
        <f>VLOOKUP(C416,'UFS Aktuális árlista'!$A$7:$E$193,5,0)</f>
        <v>#N/A</v>
      </c>
      <c r="F416" s="34"/>
      <c r="G416" s="35"/>
      <c r="H416"/>
      <c r="I416" s="36"/>
      <c r="J416"/>
      <c r="K416" s="33" t="e">
        <f>VLOOKUP(C416,'UFS Aktuális árlista'!$A$7:$F$193,6,0)</f>
        <v>#N/A</v>
      </c>
      <c r="L416" s="33" t="e">
        <f>VLOOKUP(C416,'UFS Aktuális árlista'!$A$7:$G$193,7,0)</f>
        <v>#N/A</v>
      </c>
      <c r="M416" s="43" t="e">
        <f t="shared" si="12"/>
        <v>#N/A</v>
      </c>
      <c r="N416" s="43" t="e">
        <f t="shared" si="13"/>
        <v>#N/A</v>
      </c>
    </row>
    <row r="417" spans="3:14">
      <c r="C417" s="34"/>
      <c r="D417" s="40" t="e">
        <f>VLOOKUP(C417,'UFS Aktuális árlista'!$A$7:$E$193,3,0)</f>
        <v>#N/A</v>
      </c>
      <c r="E417" s="40" t="e">
        <f>VLOOKUP(C417,'UFS Aktuális árlista'!$A$7:$E$193,5,0)</f>
        <v>#N/A</v>
      </c>
      <c r="F417" s="34"/>
      <c r="G417" s="35"/>
      <c r="H417"/>
      <c r="I417" s="36"/>
      <c r="J417"/>
      <c r="K417" s="33" t="e">
        <f>VLOOKUP(C417,'UFS Aktuális árlista'!$A$7:$F$193,6,0)</f>
        <v>#N/A</v>
      </c>
      <c r="L417" s="33" t="e">
        <f>VLOOKUP(C417,'UFS Aktuális árlista'!$A$7:$G$193,7,0)</f>
        <v>#N/A</v>
      </c>
      <c r="M417" s="43" t="e">
        <f t="shared" si="12"/>
        <v>#N/A</v>
      </c>
      <c r="N417" s="43" t="e">
        <f t="shared" si="13"/>
        <v>#N/A</v>
      </c>
    </row>
    <row r="418" spans="3:14">
      <c r="C418" s="34"/>
      <c r="D418" s="40" t="e">
        <f>VLOOKUP(C418,'UFS Aktuális árlista'!$A$7:$E$193,3,0)</f>
        <v>#N/A</v>
      </c>
      <c r="E418" s="40" t="e">
        <f>VLOOKUP(C418,'UFS Aktuális árlista'!$A$7:$E$193,5,0)</f>
        <v>#N/A</v>
      </c>
      <c r="F418" s="34"/>
      <c r="G418" s="35"/>
      <c r="H418"/>
      <c r="I418" s="36"/>
      <c r="J418"/>
      <c r="K418" s="33" t="e">
        <f>VLOOKUP(C418,'UFS Aktuális árlista'!$A$7:$F$193,6,0)</f>
        <v>#N/A</v>
      </c>
      <c r="L418" s="33" t="e">
        <f>VLOOKUP(C418,'UFS Aktuális árlista'!$A$7:$G$193,7,0)</f>
        <v>#N/A</v>
      </c>
      <c r="M418" s="43" t="e">
        <f t="shared" si="12"/>
        <v>#N/A</v>
      </c>
      <c r="N418" s="43" t="e">
        <f t="shared" si="13"/>
        <v>#N/A</v>
      </c>
    </row>
    <row r="419" spans="3:14">
      <c r="C419" s="34"/>
      <c r="D419" s="40" t="e">
        <f>VLOOKUP(C419,'UFS Aktuális árlista'!$A$7:$E$193,3,0)</f>
        <v>#N/A</v>
      </c>
      <c r="E419" s="40" t="e">
        <f>VLOOKUP(C419,'UFS Aktuális árlista'!$A$7:$E$193,5,0)</f>
        <v>#N/A</v>
      </c>
      <c r="F419" s="34"/>
      <c r="G419" s="35"/>
      <c r="H419"/>
      <c r="I419" s="36"/>
      <c r="J419"/>
      <c r="K419" s="33" t="e">
        <f>VLOOKUP(C419,'UFS Aktuális árlista'!$A$7:$F$193,6,0)</f>
        <v>#N/A</v>
      </c>
      <c r="L419" s="33" t="e">
        <f>VLOOKUP(C419,'UFS Aktuális árlista'!$A$7:$G$193,7,0)</f>
        <v>#N/A</v>
      </c>
      <c r="M419" s="43" t="e">
        <f t="shared" si="12"/>
        <v>#N/A</v>
      </c>
      <c r="N419" s="43" t="e">
        <f t="shared" si="13"/>
        <v>#N/A</v>
      </c>
    </row>
    <row r="420" spans="3:14">
      <c r="C420" s="34"/>
      <c r="D420" s="40" t="e">
        <f>VLOOKUP(C420,'UFS Aktuális árlista'!$A$7:$E$193,3,0)</f>
        <v>#N/A</v>
      </c>
      <c r="E420" s="40" t="e">
        <f>VLOOKUP(C420,'UFS Aktuális árlista'!$A$7:$E$193,5,0)</f>
        <v>#N/A</v>
      </c>
      <c r="F420" s="34"/>
      <c r="G420" s="35"/>
      <c r="H420"/>
      <c r="I420" s="36"/>
      <c r="J420"/>
      <c r="K420" s="33" t="e">
        <f>VLOOKUP(C420,'UFS Aktuális árlista'!$A$7:$F$193,6,0)</f>
        <v>#N/A</v>
      </c>
      <c r="L420" s="33" t="e">
        <f>VLOOKUP(C420,'UFS Aktuális árlista'!$A$7:$G$193,7,0)</f>
        <v>#N/A</v>
      </c>
      <c r="M420" s="43" t="e">
        <f t="shared" si="12"/>
        <v>#N/A</v>
      </c>
      <c r="N420" s="43" t="e">
        <f t="shared" si="13"/>
        <v>#N/A</v>
      </c>
    </row>
    <row r="421" spans="3:14">
      <c r="C421" s="34"/>
      <c r="D421" s="40" t="e">
        <f>VLOOKUP(C421,'UFS Aktuális árlista'!$A$7:$E$193,3,0)</f>
        <v>#N/A</v>
      </c>
      <c r="E421" s="40" t="e">
        <f>VLOOKUP(C421,'UFS Aktuális árlista'!$A$7:$E$193,5,0)</f>
        <v>#N/A</v>
      </c>
      <c r="F421" s="34"/>
      <c r="G421" s="35"/>
      <c r="H421"/>
      <c r="I421" s="36"/>
      <c r="J421"/>
      <c r="K421" s="33" t="e">
        <f>VLOOKUP(C421,'UFS Aktuális árlista'!$A$7:$F$193,6,0)</f>
        <v>#N/A</v>
      </c>
      <c r="L421" s="33" t="e">
        <f>VLOOKUP(C421,'UFS Aktuális árlista'!$A$7:$G$193,7,0)</f>
        <v>#N/A</v>
      </c>
      <c r="M421" s="43" t="e">
        <f t="shared" si="12"/>
        <v>#N/A</v>
      </c>
      <c r="N421" s="43" t="e">
        <f t="shared" si="13"/>
        <v>#N/A</v>
      </c>
    </row>
    <row r="422" spans="3:14">
      <c r="C422" s="34"/>
      <c r="D422" s="40" t="e">
        <f>VLOOKUP(C422,'UFS Aktuális árlista'!$A$7:$E$193,3,0)</f>
        <v>#N/A</v>
      </c>
      <c r="E422" s="40" t="e">
        <f>VLOOKUP(C422,'UFS Aktuális árlista'!$A$7:$E$193,5,0)</f>
        <v>#N/A</v>
      </c>
      <c r="F422" s="34"/>
      <c r="G422" s="35"/>
      <c r="H422"/>
      <c r="I422" s="36"/>
      <c r="J422"/>
      <c r="K422" s="33" t="e">
        <f>VLOOKUP(C422,'UFS Aktuális árlista'!$A$7:$F$193,6,0)</f>
        <v>#N/A</v>
      </c>
      <c r="L422" s="33" t="e">
        <f>VLOOKUP(C422,'UFS Aktuális árlista'!$A$7:$G$193,7,0)</f>
        <v>#N/A</v>
      </c>
      <c r="M422" s="43" t="e">
        <f t="shared" si="12"/>
        <v>#N/A</v>
      </c>
      <c r="N422" s="43" t="e">
        <f t="shared" si="13"/>
        <v>#N/A</v>
      </c>
    </row>
    <row r="423" spans="3:14">
      <c r="C423" s="34"/>
      <c r="D423" s="40" t="e">
        <f>VLOOKUP(C423,'UFS Aktuális árlista'!$A$7:$E$193,3,0)</f>
        <v>#N/A</v>
      </c>
      <c r="E423" s="40" t="e">
        <f>VLOOKUP(C423,'UFS Aktuális árlista'!$A$7:$E$193,5,0)</f>
        <v>#N/A</v>
      </c>
      <c r="F423" s="34"/>
      <c r="G423" s="35"/>
      <c r="H423"/>
      <c r="I423" s="36"/>
      <c r="J423"/>
      <c r="K423" s="33" t="e">
        <f>VLOOKUP(C423,'UFS Aktuális árlista'!$A$7:$F$193,6,0)</f>
        <v>#N/A</v>
      </c>
      <c r="L423" s="33" t="e">
        <f>VLOOKUP(C423,'UFS Aktuális árlista'!$A$7:$G$193,7,0)</f>
        <v>#N/A</v>
      </c>
      <c r="M423" s="43" t="e">
        <f t="shared" si="12"/>
        <v>#N/A</v>
      </c>
      <c r="N423" s="43" t="e">
        <f t="shared" si="13"/>
        <v>#N/A</v>
      </c>
    </row>
    <row r="424" spans="3:14">
      <c r="C424" s="34"/>
      <c r="D424" s="40" t="e">
        <f>VLOOKUP(C424,'UFS Aktuális árlista'!$A$7:$E$193,3,0)</f>
        <v>#N/A</v>
      </c>
      <c r="E424" s="40" t="e">
        <f>VLOOKUP(C424,'UFS Aktuális árlista'!$A$7:$E$193,5,0)</f>
        <v>#N/A</v>
      </c>
      <c r="F424" s="34"/>
      <c r="G424" s="35"/>
      <c r="H424"/>
      <c r="I424" s="36"/>
      <c r="J424"/>
      <c r="K424" s="33" t="e">
        <f>VLOOKUP(C424,'UFS Aktuális árlista'!$A$7:$F$193,6,0)</f>
        <v>#N/A</v>
      </c>
      <c r="L424" s="33" t="e">
        <f>VLOOKUP(C424,'UFS Aktuális árlista'!$A$7:$G$193,7,0)</f>
        <v>#N/A</v>
      </c>
      <c r="M424" s="43" t="e">
        <f t="shared" si="12"/>
        <v>#N/A</v>
      </c>
      <c r="N424" s="43" t="e">
        <f t="shared" si="13"/>
        <v>#N/A</v>
      </c>
    </row>
    <row r="425" spans="3:14">
      <c r="C425" s="34"/>
      <c r="D425" s="40" t="e">
        <f>VLOOKUP(C425,'UFS Aktuális árlista'!$A$7:$E$193,3,0)</f>
        <v>#N/A</v>
      </c>
      <c r="E425" s="40" t="e">
        <f>VLOOKUP(C425,'UFS Aktuális árlista'!$A$7:$E$193,5,0)</f>
        <v>#N/A</v>
      </c>
      <c r="F425" s="34"/>
      <c r="G425" s="35"/>
      <c r="H425"/>
      <c r="I425" s="36"/>
      <c r="J425"/>
      <c r="K425" s="33" t="e">
        <f>VLOOKUP(C425,'UFS Aktuális árlista'!$A$7:$F$193,6,0)</f>
        <v>#N/A</v>
      </c>
      <c r="L425" s="33" t="e">
        <f>VLOOKUP(C425,'UFS Aktuális árlista'!$A$7:$G$193,7,0)</f>
        <v>#N/A</v>
      </c>
      <c r="M425" s="43" t="e">
        <f t="shared" si="12"/>
        <v>#N/A</v>
      </c>
      <c r="N425" s="43" t="e">
        <f t="shared" si="13"/>
        <v>#N/A</v>
      </c>
    </row>
    <row r="426" spans="3:14">
      <c r="C426" s="34"/>
      <c r="D426" s="40" t="e">
        <f>VLOOKUP(C426,'UFS Aktuális árlista'!$A$7:$E$193,3,0)</f>
        <v>#N/A</v>
      </c>
      <c r="E426" s="40" t="e">
        <f>VLOOKUP(C426,'UFS Aktuális árlista'!$A$7:$E$193,5,0)</f>
        <v>#N/A</v>
      </c>
      <c r="F426" s="34"/>
      <c r="G426" s="35"/>
      <c r="H426"/>
      <c r="I426" s="36"/>
      <c r="J426"/>
      <c r="K426" s="33" t="e">
        <f>VLOOKUP(C426,'UFS Aktuális árlista'!$A$7:$F$193,6,0)</f>
        <v>#N/A</v>
      </c>
      <c r="L426" s="33" t="e">
        <f>VLOOKUP(C426,'UFS Aktuális árlista'!$A$7:$G$193,7,0)</f>
        <v>#N/A</v>
      </c>
      <c r="M426" s="43" t="e">
        <f t="shared" si="12"/>
        <v>#N/A</v>
      </c>
      <c r="N426" s="43" t="e">
        <f t="shared" si="13"/>
        <v>#N/A</v>
      </c>
    </row>
    <row r="427" spans="3:14">
      <c r="C427" s="34"/>
      <c r="D427" s="40" t="e">
        <f>VLOOKUP(C427,'UFS Aktuális árlista'!$A$7:$E$193,3,0)</f>
        <v>#N/A</v>
      </c>
      <c r="E427" s="40" t="e">
        <f>VLOOKUP(C427,'UFS Aktuális árlista'!$A$7:$E$193,5,0)</f>
        <v>#N/A</v>
      </c>
      <c r="F427" s="34"/>
      <c r="G427" s="35"/>
      <c r="H427"/>
      <c r="I427" s="36"/>
      <c r="J427"/>
      <c r="K427" s="33" t="e">
        <f>VLOOKUP(C427,'UFS Aktuális árlista'!$A$7:$F$193,6,0)</f>
        <v>#N/A</v>
      </c>
      <c r="L427" s="33" t="e">
        <f>VLOOKUP(C427,'UFS Aktuális árlista'!$A$7:$G$193,7,0)</f>
        <v>#N/A</v>
      </c>
      <c r="M427" s="43" t="e">
        <f t="shared" si="12"/>
        <v>#N/A</v>
      </c>
      <c r="N427" s="43" t="e">
        <f t="shared" si="13"/>
        <v>#N/A</v>
      </c>
    </row>
    <row r="428" spans="3:14">
      <c r="C428" s="34"/>
      <c r="D428" s="40" t="e">
        <f>VLOOKUP(C428,'UFS Aktuális árlista'!$A$7:$E$193,3,0)</f>
        <v>#N/A</v>
      </c>
      <c r="E428" s="40" t="e">
        <f>VLOOKUP(C428,'UFS Aktuális árlista'!$A$7:$E$193,5,0)</f>
        <v>#N/A</v>
      </c>
      <c r="F428" s="34"/>
      <c r="G428" s="35"/>
      <c r="H428"/>
      <c r="I428" s="36"/>
      <c r="J428"/>
      <c r="K428" s="33" t="e">
        <f>VLOOKUP(C428,'UFS Aktuális árlista'!$A$7:$F$193,6,0)</f>
        <v>#N/A</v>
      </c>
      <c r="L428" s="33" t="e">
        <f>VLOOKUP(C428,'UFS Aktuális árlista'!$A$7:$G$193,7,0)</f>
        <v>#N/A</v>
      </c>
      <c r="M428" s="43" t="e">
        <f t="shared" si="12"/>
        <v>#N/A</v>
      </c>
      <c r="N428" s="43" t="e">
        <f t="shared" si="13"/>
        <v>#N/A</v>
      </c>
    </row>
    <row r="429" spans="3:14">
      <c r="C429" s="34"/>
      <c r="D429" s="40" t="e">
        <f>VLOOKUP(C429,'UFS Aktuális árlista'!$A$7:$E$193,3,0)</f>
        <v>#N/A</v>
      </c>
      <c r="E429" s="40" t="e">
        <f>VLOOKUP(C429,'UFS Aktuális árlista'!$A$7:$E$193,5,0)</f>
        <v>#N/A</v>
      </c>
      <c r="F429" s="34"/>
      <c r="G429" s="35"/>
      <c r="H429"/>
      <c r="I429" s="36"/>
      <c r="J429"/>
      <c r="K429" s="33" t="e">
        <f>VLOOKUP(C429,'UFS Aktuális árlista'!$A$7:$F$193,6,0)</f>
        <v>#N/A</v>
      </c>
      <c r="L429" s="33" t="e">
        <f>VLOOKUP(C429,'UFS Aktuális árlista'!$A$7:$G$193,7,0)</f>
        <v>#N/A</v>
      </c>
      <c r="M429" s="43" t="e">
        <f t="shared" si="12"/>
        <v>#N/A</v>
      </c>
      <c r="N429" s="43" t="e">
        <f t="shared" si="13"/>
        <v>#N/A</v>
      </c>
    </row>
    <row r="430" spans="3:14">
      <c r="C430" s="34"/>
      <c r="D430" s="40" t="e">
        <f>VLOOKUP(C430,'UFS Aktuális árlista'!$A$7:$E$193,3,0)</f>
        <v>#N/A</v>
      </c>
      <c r="E430" s="40" t="e">
        <f>VLOOKUP(C430,'UFS Aktuális árlista'!$A$7:$E$193,5,0)</f>
        <v>#N/A</v>
      </c>
      <c r="F430" s="34"/>
      <c r="G430" s="35"/>
      <c r="H430"/>
      <c r="I430" s="36"/>
      <c r="J430"/>
      <c r="K430" s="33" t="e">
        <f>VLOOKUP(C430,'UFS Aktuális árlista'!$A$7:$F$193,6,0)</f>
        <v>#N/A</v>
      </c>
      <c r="L430" s="33" t="e">
        <f>VLOOKUP(C430,'UFS Aktuális árlista'!$A$7:$G$193,7,0)</f>
        <v>#N/A</v>
      </c>
      <c r="M430" s="43" t="e">
        <f t="shared" si="12"/>
        <v>#N/A</v>
      </c>
      <c r="N430" s="43" t="e">
        <f t="shared" si="13"/>
        <v>#N/A</v>
      </c>
    </row>
    <row r="431" spans="3:14">
      <c r="C431" s="34"/>
      <c r="D431" s="40" t="e">
        <f>VLOOKUP(C431,'UFS Aktuális árlista'!$A$7:$E$193,3,0)</f>
        <v>#N/A</v>
      </c>
      <c r="E431" s="40" t="e">
        <f>VLOOKUP(C431,'UFS Aktuális árlista'!$A$7:$E$193,5,0)</f>
        <v>#N/A</v>
      </c>
      <c r="F431" s="34"/>
      <c r="G431" s="35"/>
      <c r="H431"/>
      <c r="I431" s="36"/>
      <c r="J431"/>
      <c r="K431" s="33" t="e">
        <f>VLOOKUP(C431,'UFS Aktuális árlista'!$A$7:$F$193,6,0)</f>
        <v>#N/A</v>
      </c>
      <c r="L431" s="33" t="e">
        <f>VLOOKUP(C431,'UFS Aktuális árlista'!$A$7:$G$193,7,0)</f>
        <v>#N/A</v>
      </c>
      <c r="M431" s="43" t="e">
        <f t="shared" si="12"/>
        <v>#N/A</v>
      </c>
      <c r="N431" s="43" t="e">
        <f t="shared" si="13"/>
        <v>#N/A</v>
      </c>
    </row>
    <row r="432" spans="3:14">
      <c r="C432" s="34"/>
      <c r="D432" s="40" t="e">
        <f>VLOOKUP(C432,'UFS Aktuális árlista'!$A$7:$E$193,3,0)</f>
        <v>#N/A</v>
      </c>
      <c r="E432" s="40" t="e">
        <f>VLOOKUP(C432,'UFS Aktuális árlista'!$A$7:$E$193,5,0)</f>
        <v>#N/A</v>
      </c>
      <c r="F432" s="34"/>
      <c r="G432" s="35"/>
      <c r="H432"/>
      <c r="I432" s="36"/>
      <c r="J432"/>
      <c r="K432" s="33" t="e">
        <f>VLOOKUP(C432,'UFS Aktuális árlista'!$A$7:$F$193,6,0)</f>
        <v>#N/A</v>
      </c>
      <c r="L432" s="33" t="e">
        <f>VLOOKUP(C432,'UFS Aktuális árlista'!$A$7:$G$193,7,0)</f>
        <v>#N/A</v>
      </c>
      <c r="M432" s="43" t="e">
        <f t="shared" si="12"/>
        <v>#N/A</v>
      </c>
      <c r="N432" s="43" t="e">
        <f t="shared" si="13"/>
        <v>#N/A</v>
      </c>
    </row>
    <row r="433" spans="3:14">
      <c r="C433" s="34"/>
      <c r="D433" s="40" t="e">
        <f>VLOOKUP(C433,'UFS Aktuális árlista'!$A$7:$E$193,3,0)</f>
        <v>#N/A</v>
      </c>
      <c r="E433" s="40" t="e">
        <f>VLOOKUP(C433,'UFS Aktuális árlista'!$A$7:$E$193,5,0)</f>
        <v>#N/A</v>
      </c>
      <c r="F433" s="34"/>
      <c r="G433" s="35"/>
      <c r="H433"/>
      <c r="I433" s="36"/>
      <c r="J433"/>
      <c r="K433" s="33" t="e">
        <f>VLOOKUP(C433,'UFS Aktuális árlista'!$A$7:$F$193,6,0)</f>
        <v>#N/A</v>
      </c>
      <c r="L433" s="33" t="e">
        <f>VLOOKUP(C433,'UFS Aktuális árlista'!$A$7:$G$193,7,0)</f>
        <v>#N/A</v>
      </c>
      <c r="M433" s="43" t="e">
        <f t="shared" si="12"/>
        <v>#N/A</v>
      </c>
      <c r="N433" s="43" t="e">
        <f t="shared" si="13"/>
        <v>#N/A</v>
      </c>
    </row>
    <row r="434" spans="3:14">
      <c r="C434" s="34"/>
      <c r="D434" s="40" t="e">
        <f>VLOOKUP(C434,'UFS Aktuális árlista'!$A$7:$E$193,3,0)</f>
        <v>#N/A</v>
      </c>
      <c r="E434" s="40" t="e">
        <f>VLOOKUP(C434,'UFS Aktuális árlista'!$A$7:$E$193,5,0)</f>
        <v>#N/A</v>
      </c>
      <c r="F434" s="34"/>
      <c r="G434" s="35"/>
      <c r="H434"/>
      <c r="I434" s="36"/>
      <c r="J434"/>
      <c r="K434" s="33" t="e">
        <f>VLOOKUP(C434,'UFS Aktuális árlista'!$A$7:$F$193,6,0)</f>
        <v>#N/A</v>
      </c>
      <c r="L434" s="33" t="e">
        <f>VLOOKUP(C434,'UFS Aktuális árlista'!$A$7:$G$193,7,0)</f>
        <v>#N/A</v>
      </c>
      <c r="M434" s="43" t="e">
        <f t="shared" si="12"/>
        <v>#N/A</v>
      </c>
      <c r="N434" s="43" t="e">
        <f t="shared" si="13"/>
        <v>#N/A</v>
      </c>
    </row>
    <row r="435" spans="3:14">
      <c r="C435" s="34"/>
      <c r="D435" s="40" t="e">
        <f>VLOOKUP(C435,'UFS Aktuális árlista'!$A$7:$E$193,3,0)</f>
        <v>#N/A</v>
      </c>
      <c r="E435" s="40" t="e">
        <f>VLOOKUP(C435,'UFS Aktuális árlista'!$A$7:$E$193,5,0)</f>
        <v>#N/A</v>
      </c>
      <c r="F435" s="34"/>
      <c r="G435" s="35"/>
      <c r="H435"/>
      <c r="I435" s="36"/>
      <c r="J435"/>
      <c r="K435" s="33" t="e">
        <f>VLOOKUP(C435,'UFS Aktuális árlista'!$A$7:$F$193,6,0)</f>
        <v>#N/A</v>
      </c>
      <c r="L435" s="33" t="e">
        <f>VLOOKUP(C435,'UFS Aktuális árlista'!$A$7:$G$193,7,0)</f>
        <v>#N/A</v>
      </c>
      <c r="M435" s="43" t="e">
        <f t="shared" si="12"/>
        <v>#N/A</v>
      </c>
      <c r="N435" s="43" t="e">
        <f t="shared" si="13"/>
        <v>#N/A</v>
      </c>
    </row>
    <row r="436" spans="3:14">
      <c r="C436" s="34"/>
      <c r="D436" s="40" t="e">
        <f>VLOOKUP(C436,'UFS Aktuális árlista'!$A$7:$E$193,3,0)</f>
        <v>#N/A</v>
      </c>
      <c r="E436" s="40" t="e">
        <f>VLOOKUP(C436,'UFS Aktuális árlista'!$A$7:$E$193,5,0)</f>
        <v>#N/A</v>
      </c>
      <c r="F436" s="34"/>
      <c r="G436" s="35"/>
      <c r="H436"/>
      <c r="I436" s="36"/>
      <c r="J436"/>
      <c r="K436" s="33" t="e">
        <f>VLOOKUP(C436,'UFS Aktuális árlista'!$A$7:$F$193,6,0)</f>
        <v>#N/A</v>
      </c>
      <c r="L436" s="33" t="e">
        <f>VLOOKUP(C436,'UFS Aktuális árlista'!$A$7:$G$193,7,0)</f>
        <v>#N/A</v>
      </c>
      <c r="M436" s="43" t="e">
        <f t="shared" si="12"/>
        <v>#N/A</v>
      </c>
      <c r="N436" s="43" t="e">
        <f t="shared" si="13"/>
        <v>#N/A</v>
      </c>
    </row>
    <row r="437" spans="3:14">
      <c r="C437" s="34"/>
      <c r="D437" s="40" t="e">
        <f>VLOOKUP(C437,'UFS Aktuális árlista'!$A$7:$E$193,3,0)</f>
        <v>#N/A</v>
      </c>
      <c r="E437" s="40" t="e">
        <f>VLOOKUP(C437,'UFS Aktuális árlista'!$A$7:$E$193,5,0)</f>
        <v>#N/A</v>
      </c>
      <c r="F437" s="34"/>
      <c r="G437" s="35"/>
      <c r="H437"/>
      <c r="I437" s="36"/>
      <c r="J437"/>
      <c r="K437" s="33" t="e">
        <f>VLOOKUP(C437,'UFS Aktuális árlista'!$A$7:$F$193,6,0)</f>
        <v>#N/A</v>
      </c>
      <c r="L437" s="33" t="e">
        <f>VLOOKUP(C437,'UFS Aktuális árlista'!$A$7:$G$193,7,0)</f>
        <v>#N/A</v>
      </c>
      <c r="M437" s="43" t="e">
        <f t="shared" si="12"/>
        <v>#N/A</v>
      </c>
      <c r="N437" s="43" t="e">
        <f t="shared" si="13"/>
        <v>#N/A</v>
      </c>
    </row>
    <row r="438" spans="3:14">
      <c r="C438" s="34"/>
      <c r="D438" s="40" t="e">
        <f>VLOOKUP(C438,'UFS Aktuális árlista'!$A$7:$E$193,3,0)</f>
        <v>#N/A</v>
      </c>
      <c r="E438" s="40" t="e">
        <f>VLOOKUP(C438,'UFS Aktuális árlista'!$A$7:$E$193,5,0)</f>
        <v>#N/A</v>
      </c>
      <c r="F438" s="34"/>
      <c r="G438" s="35"/>
      <c r="H438"/>
      <c r="I438" s="36"/>
      <c r="J438"/>
      <c r="K438" s="33" t="e">
        <f>VLOOKUP(C438,'UFS Aktuális árlista'!$A$7:$F$193,6,0)</f>
        <v>#N/A</v>
      </c>
      <c r="L438" s="33" t="e">
        <f>VLOOKUP(C438,'UFS Aktuális árlista'!$A$7:$G$193,7,0)</f>
        <v>#N/A</v>
      </c>
      <c r="M438" s="43" t="e">
        <f t="shared" si="12"/>
        <v>#N/A</v>
      </c>
      <c r="N438" s="43" t="e">
        <f t="shared" si="13"/>
        <v>#N/A</v>
      </c>
    </row>
    <row r="439" spans="3:14">
      <c r="C439" s="34"/>
      <c r="D439" s="40" t="e">
        <f>VLOOKUP(C439,'UFS Aktuális árlista'!$A$7:$E$193,3,0)</f>
        <v>#N/A</v>
      </c>
      <c r="E439" s="40" t="e">
        <f>VLOOKUP(C439,'UFS Aktuális árlista'!$A$7:$E$193,5,0)</f>
        <v>#N/A</v>
      </c>
      <c r="F439" s="34"/>
      <c r="G439" s="35"/>
      <c r="H439"/>
      <c r="I439" s="36"/>
      <c r="J439"/>
      <c r="K439" s="33" t="e">
        <f>VLOOKUP(C439,'UFS Aktuális árlista'!$A$7:$F$193,6,0)</f>
        <v>#N/A</v>
      </c>
      <c r="L439" s="33" t="e">
        <f>VLOOKUP(C439,'UFS Aktuális árlista'!$A$7:$G$193,7,0)</f>
        <v>#N/A</v>
      </c>
      <c r="M439" s="43" t="e">
        <f t="shared" si="12"/>
        <v>#N/A</v>
      </c>
      <c r="N439" s="43" t="e">
        <f t="shared" si="13"/>
        <v>#N/A</v>
      </c>
    </row>
    <row r="440" spans="3:14">
      <c r="C440" s="34"/>
      <c r="D440" s="40" t="e">
        <f>VLOOKUP(C440,'UFS Aktuális árlista'!$A$7:$E$193,3,0)</f>
        <v>#N/A</v>
      </c>
      <c r="E440" s="40" t="e">
        <f>VLOOKUP(C440,'UFS Aktuális árlista'!$A$7:$E$193,5,0)</f>
        <v>#N/A</v>
      </c>
      <c r="F440" s="34"/>
      <c r="G440" s="35"/>
      <c r="H440"/>
      <c r="I440" s="36"/>
      <c r="J440"/>
      <c r="K440" s="33" t="e">
        <f>VLOOKUP(C440,'UFS Aktuális árlista'!$A$7:$F$193,6,0)</f>
        <v>#N/A</v>
      </c>
      <c r="L440" s="33" t="e">
        <f>VLOOKUP(C440,'UFS Aktuális árlista'!$A$7:$G$193,7,0)</f>
        <v>#N/A</v>
      </c>
      <c r="M440" s="43" t="e">
        <f t="shared" si="12"/>
        <v>#N/A</v>
      </c>
      <c r="N440" s="43" t="e">
        <f t="shared" si="13"/>
        <v>#N/A</v>
      </c>
    </row>
    <row r="441" spans="3:14">
      <c r="C441" s="34"/>
      <c r="D441" s="40" t="e">
        <f>VLOOKUP(C441,'UFS Aktuális árlista'!$A$7:$E$193,3,0)</f>
        <v>#N/A</v>
      </c>
      <c r="E441" s="40" t="e">
        <f>VLOOKUP(C441,'UFS Aktuális árlista'!$A$7:$E$193,5,0)</f>
        <v>#N/A</v>
      </c>
      <c r="F441" s="34"/>
      <c r="G441" s="35"/>
      <c r="H441"/>
      <c r="I441" s="36"/>
      <c r="J441"/>
      <c r="K441" s="33" t="e">
        <f>VLOOKUP(C441,'UFS Aktuális árlista'!$A$7:$F$193,6,0)</f>
        <v>#N/A</v>
      </c>
      <c r="L441" s="33" t="e">
        <f>VLOOKUP(C441,'UFS Aktuális árlista'!$A$7:$G$193,7,0)</f>
        <v>#N/A</v>
      </c>
      <c r="M441" s="43" t="e">
        <f t="shared" si="12"/>
        <v>#N/A</v>
      </c>
      <c r="N441" s="43" t="e">
        <f t="shared" si="13"/>
        <v>#N/A</v>
      </c>
    </row>
    <row r="442" spans="3:14">
      <c r="C442" s="34"/>
      <c r="D442" s="40" t="e">
        <f>VLOOKUP(C442,'UFS Aktuális árlista'!$A$7:$E$193,3,0)</f>
        <v>#N/A</v>
      </c>
      <c r="E442" s="40" t="e">
        <f>VLOOKUP(C442,'UFS Aktuális árlista'!$A$7:$E$193,5,0)</f>
        <v>#N/A</v>
      </c>
      <c r="F442" s="34"/>
      <c r="G442" s="35"/>
      <c r="H442"/>
      <c r="I442" s="36"/>
      <c r="J442"/>
      <c r="K442" s="33" t="e">
        <f>VLOOKUP(C442,'UFS Aktuális árlista'!$A$7:$F$193,6,0)</f>
        <v>#N/A</v>
      </c>
      <c r="L442" s="33" t="e">
        <f>VLOOKUP(C442,'UFS Aktuális árlista'!$A$7:$G$193,7,0)</f>
        <v>#N/A</v>
      </c>
      <c r="M442" s="43" t="e">
        <f t="shared" si="12"/>
        <v>#N/A</v>
      </c>
      <c r="N442" s="43" t="e">
        <f t="shared" si="13"/>
        <v>#N/A</v>
      </c>
    </row>
    <row r="443" spans="3:14">
      <c r="C443" s="34"/>
      <c r="D443" s="40" t="e">
        <f>VLOOKUP(C443,'UFS Aktuális árlista'!$A$7:$E$193,3,0)</f>
        <v>#N/A</v>
      </c>
      <c r="E443" s="40" t="e">
        <f>VLOOKUP(C443,'UFS Aktuális árlista'!$A$7:$E$193,5,0)</f>
        <v>#N/A</v>
      </c>
      <c r="F443" s="34"/>
      <c r="G443" s="35"/>
      <c r="H443"/>
      <c r="I443" s="36"/>
      <c r="J443"/>
      <c r="K443" s="33" t="e">
        <f>VLOOKUP(C443,'UFS Aktuális árlista'!$A$7:$F$193,6,0)</f>
        <v>#N/A</v>
      </c>
      <c r="L443" s="33" t="e">
        <f>VLOOKUP(C443,'UFS Aktuális árlista'!$A$7:$G$193,7,0)</f>
        <v>#N/A</v>
      </c>
      <c r="M443" s="43" t="e">
        <f t="shared" si="12"/>
        <v>#N/A</v>
      </c>
      <c r="N443" s="43" t="e">
        <f t="shared" si="13"/>
        <v>#N/A</v>
      </c>
    </row>
    <row r="444" spans="3:14">
      <c r="C444" s="34"/>
      <c r="D444" s="40" t="e">
        <f>VLOOKUP(C444,'UFS Aktuális árlista'!$A$7:$E$193,3,0)</f>
        <v>#N/A</v>
      </c>
      <c r="E444" s="40" t="e">
        <f>VLOOKUP(C444,'UFS Aktuális árlista'!$A$7:$E$193,5,0)</f>
        <v>#N/A</v>
      </c>
      <c r="F444" s="34"/>
      <c r="G444" s="35"/>
      <c r="H444"/>
      <c r="I444" s="36"/>
      <c r="J444"/>
      <c r="K444" s="33" t="e">
        <f>VLOOKUP(C444,'UFS Aktuális árlista'!$A$7:$F$193,6,0)</f>
        <v>#N/A</v>
      </c>
      <c r="L444" s="33" t="e">
        <f>VLOOKUP(C444,'UFS Aktuális árlista'!$A$7:$G$193,7,0)</f>
        <v>#N/A</v>
      </c>
      <c r="M444" s="43" t="e">
        <f t="shared" si="12"/>
        <v>#N/A</v>
      </c>
      <c r="N444" s="43" t="e">
        <f t="shared" si="13"/>
        <v>#N/A</v>
      </c>
    </row>
    <row r="445" spans="3:14">
      <c r="C445" s="34"/>
      <c r="D445" s="40" t="e">
        <f>VLOOKUP(C445,'UFS Aktuális árlista'!$A$7:$E$193,3,0)</f>
        <v>#N/A</v>
      </c>
      <c r="E445" s="40" t="e">
        <f>VLOOKUP(C445,'UFS Aktuális árlista'!$A$7:$E$193,5,0)</f>
        <v>#N/A</v>
      </c>
      <c r="F445" s="34"/>
      <c r="G445" s="35"/>
      <c r="H445"/>
      <c r="I445" s="36"/>
      <c r="J445"/>
      <c r="K445" s="33" t="e">
        <f>VLOOKUP(C445,'UFS Aktuális árlista'!$A$7:$F$193,6,0)</f>
        <v>#N/A</v>
      </c>
      <c r="L445" s="33" t="e">
        <f>VLOOKUP(C445,'UFS Aktuális árlista'!$A$7:$G$193,7,0)</f>
        <v>#N/A</v>
      </c>
      <c r="M445" s="43" t="e">
        <f t="shared" si="12"/>
        <v>#N/A</v>
      </c>
      <c r="N445" s="43" t="e">
        <f t="shared" si="13"/>
        <v>#N/A</v>
      </c>
    </row>
    <row r="446" spans="3:14">
      <c r="C446" s="34"/>
      <c r="D446" s="40" t="e">
        <f>VLOOKUP(C446,'UFS Aktuális árlista'!$A$7:$E$193,3,0)</f>
        <v>#N/A</v>
      </c>
      <c r="E446" s="40" t="e">
        <f>VLOOKUP(C446,'UFS Aktuális árlista'!$A$7:$E$193,5,0)</f>
        <v>#N/A</v>
      </c>
      <c r="F446" s="34"/>
      <c r="G446" s="35"/>
      <c r="H446"/>
      <c r="I446" s="36"/>
      <c r="J446"/>
      <c r="K446" s="33" t="e">
        <f>VLOOKUP(C446,'UFS Aktuális árlista'!$A$7:$F$193,6,0)</f>
        <v>#N/A</v>
      </c>
      <c r="L446" s="33" t="e">
        <f>VLOOKUP(C446,'UFS Aktuális árlista'!$A$7:$G$193,7,0)</f>
        <v>#N/A</v>
      </c>
      <c r="M446" s="43" t="e">
        <f t="shared" si="12"/>
        <v>#N/A</v>
      </c>
      <c r="N446" s="43" t="e">
        <f t="shared" si="13"/>
        <v>#N/A</v>
      </c>
    </row>
    <row r="447" spans="3:14">
      <c r="C447" s="34"/>
      <c r="D447" s="40" t="e">
        <f>VLOOKUP(C447,'UFS Aktuális árlista'!$A$7:$E$193,3,0)</f>
        <v>#N/A</v>
      </c>
      <c r="E447" s="40" t="e">
        <f>VLOOKUP(C447,'UFS Aktuális árlista'!$A$7:$E$193,5,0)</f>
        <v>#N/A</v>
      </c>
      <c r="F447" s="34"/>
      <c r="G447" s="35"/>
      <c r="H447"/>
      <c r="I447" s="36"/>
      <c r="J447"/>
      <c r="K447" s="33" t="e">
        <f>VLOOKUP(C447,'UFS Aktuális árlista'!$A$7:$F$193,6,0)</f>
        <v>#N/A</v>
      </c>
      <c r="L447" s="33" t="e">
        <f>VLOOKUP(C447,'UFS Aktuális árlista'!$A$7:$G$193,7,0)</f>
        <v>#N/A</v>
      </c>
      <c r="M447" s="43" t="e">
        <f t="shared" si="12"/>
        <v>#N/A</v>
      </c>
      <c r="N447" s="43" t="e">
        <f t="shared" si="13"/>
        <v>#N/A</v>
      </c>
    </row>
    <row r="448" spans="3:14">
      <c r="C448" s="34"/>
      <c r="D448" s="40" t="e">
        <f>VLOOKUP(C448,'UFS Aktuális árlista'!$A$7:$E$193,3,0)</f>
        <v>#N/A</v>
      </c>
      <c r="E448" s="40" t="e">
        <f>VLOOKUP(C448,'UFS Aktuális árlista'!$A$7:$E$193,5,0)</f>
        <v>#N/A</v>
      </c>
      <c r="F448" s="34"/>
      <c r="G448" s="35"/>
      <c r="H448"/>
      <c r="I448" s="36"/>
      <c r="J448"/>
      <c r="K448" s="33" t="e">
        <f>VLOOKUP(C448,'UFS Aktuális árlista'!$A$7:$F$193,6,0)</f>
        <v>#N/A</v>
      </c>
      <c r="L448" s="33" t="e">
        <f>VLOOKUP(C448,'UFS Aktuális árlista'!$A$7:$G$193,7,0)</f>
        <v>#N/A</v>
      </c>
      <c r="M448" s="43" t="e">
        <f t="shared" si="12"/>
        <v>#N/A</v>
      </c>
      <c r="N448" s="43" t="e">
        <f t="shared" si="13"/>
        <v>#N/A</v>
      </c>
    </row>
    <row r="449" spans="3:18">
      <c r="C449" s="34"/>
      <c r="D449" s="40" t="e">
        <f>VLOOKUP(C449,'UFS Aktuális árlista'!$A$7:$E$193,3,0)</f>
        <v>#N/A</v>
      </c>
      <c r="E449" s="40" t="e">
        <f>VLOOKUP(C449,'UFS Aktuális árlista'!$A$7:$E$193,5,0)</f>
        <v>#N/A</v>
      </c>
      <c r="F449" s="34"/>
      <c r="G449" s="35"/>
      <c r="H449"/>
      <c r="I449" s="36"/>
      <c r="J449"/>
      <c r="K449" s="33" t="e">
        <f>VLOOKUP(C449,'UFS Aktuális árlista'!$A$7:$F$193,6,0)</f>
        <v>#N/A</v>
      </c>
      <c r="L449" s="33" t="e">
        <f>VLOOKUP(C449,'UFS Aktuális árlista'!$A$7:$G$193,7,0)</f>
        <v>#N/A</v>
      </c>
      <c r="M449" s="43" t="e">
        <f t="shared" si="12"/>
        <v>#N/A</v>
      </c>
      <c r="N449" s="43" t="e">
        <f t="shared" si="13"/>
        <v>#N/A</v>
      </c>
    </row>
    <row r="450" spans="3:18">
      <c r="C450" s="34"/>
      <c r="D450" s="40" t="e">
        <f>VLOOKUP(C450,'UFS Aktuális árlista'!$A$7:$E$193,3,0)</f>
        <v>#N/A</v>
      </c>
      <c r="E450" s="40" t="e">
        <f>VLOOKUP(C450,'UFS Aktuális árlista'!$A$7:$E$193,5,0)</f>
        <v>#N/A</v>
      </c>
      <c r="F450" s="34"/>
      <c r="G450" s="35"/>
      <c r="H450"/>
      <c r="I450" s="36"/>
      <c r="J450"/>
      <c r="K450" s="33" t="e">
        <f>VLOOKUP(C450,'UFS Aktuális árlista'!$A$7:$F$193,6,0)</f>
        <v>#N/A</v>
      </c>
      <c r="L450" s="33" t="e">
        <f>VLOOKUP(C450,'UFS Aktuális árlista'!$A$7:$G$193,7,0)</f>
        <v>#N/A</v>
      </c>
      <c r="M450" s="43" t="e">
        <f t="shared" si="12"/>
        <v>#N/A</v>
      </c>
      <c r="N450" s="43" t="e">
        <f t="shared" si="13"/>
        <v>#N/A</v>
      </c>
    </row>
    <row r="451" spans="3:18" ht="14.5">
      <c r="I451" s="48"/>
      <c r="O451" s="48"/>
      <c r="P451" s="48"/>
      <c r="Q451" s="48"/>
      <c r="R451" s="48"/>
    </row>
    <row r="452" spans="3:18" ht="14.5">
      <c r="I452" s="48"/>
      <c r="O452" s="48"/>
      <c r="P452" s="48"/>
      <c r="Q452" s="48"/>
      <c r="R452" s="48"/>
    </row>
  </sheetData>
  <sheetProtection algorithmName="SHA-512" hashValue="u2dug1dXjhDB/DS5nvrzdt+lFkMrKgGp4EpdYp43BqmO3Wd7hYrVLtc373x98ciqGC760G18ZS4r9/YFv9FtKQ==" saltValue="6yBJO/dDFlZQHl1RfHVF0g==" spinCount="100000" sheet="1" objects="1" scenarios="1" formatCells="0" insertColumns="0" insertRows="0"/>
  <mergeCells count="17">
    <mergeCell ref="L18:L19"/>
    <mergeCell ref="N18:N19"/>
    <mergeCell ref="K18:K19"/>
    <mergeCell ref="M18:M19"/>
    <mergeCell ref="C16:I16"/>
    <mergeCell ref="I18:I19"/>
    <mergeCell ref="C18:E18"/>
    <mergeCell ref="F18:F19"/>
    <mergeCell ref="G18:G19"/>
    <mergeCell ref="B12:C13"/>
    <mergeCell ref="D12:D13"/>
    <mergeCell ref="B3:T3"/>
    <mergeCell ref="B5:D5"/>
    <mergeCell ref="B6:C6"/>
    <mergeCell ref="B7:C9"/>
    <mergeCell ref="B10:C10"/>
    <mergeCell ref="B11:C11"/>
  </mergeCells>
  <dataValidations count="1">
    <dataValidation type="list" allowBlank="1" showInputMessage="1" showErrorMessage="1" sqref="G20:G451" xr:uid="{00000000-0002-0000-0100-000000000000}">
      <formula1>$AT$1:$AT$3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J450"/>
  <sheetViews>
    <sheetView showGridLines="0" zoomScale="80" zoomScaleNormal="80" workbookViewId="0">
      <selection activeCell="Y22" sqref="Y22"/>
    </sheetView>
  </sheetViews>
  <sheetFormatPr defaultRowHeight="14.5" outlineLevelRow="1"/>
  <cols>
    <col min="1" max="1" width="2.54296875" customWidth="1"/>
    <col min="2" max="2" width="21.81640625" customWidth="1"/>
    <col min="3" max="3" width="21.1796875" style="48" customWidth="1"/>
    <col min="4" max="4" width="48.81640625" style="48" customWidth="1"/>
    <col min="5" max="5" width="5.81640625" style="48" customWidth="1"/>
    <col min="6" max="6" width="12.26953125" style="48" customWidth="1"/>
    <col min="7" max="7" width="7.7265625" style="48" customWidth="1"/>
    <col min="8" max="8" width="10.54296875" style="48" customWidth="1"/>
    <col min="9" max="9" width="4" style="48" customWidth="1"/>
    <col min="10" max="10" width="1.1796875" style="48" customWidth="1"/>
    <col min="11" max="11" width="11.7265625" style="47" customWidth="1"/>
    <col min="12" max="12" width="3.26953125" style="48" customWidth="1"/>
    <col min="13" max="13" width="1" style="48" customWidth="1"/>
    <col min="14" max="14" width="11.81640625" style="47" customWidth="1"/>
    <col min="15" max="15" width="3.7265625" style="48" customWidth="1"/>
    <col min="16" max="16" width="1" style="48" customWidth="1"/>
    <col min="17" max="17" width="12" style="47" customWidth="1"/>
    <col min="18" max="18" width="3.54296875" style="48" customWidth="1"/>
    <col min="19" max="19" width="1" style="48" customWidth="1"/>
    <col min="20" max="20" width="12.1796875" style="47" customWidth="1"/>
    <col min="21" max="21" width="3.453125" style="48" customWidth="1"/>
    <col min="22" max="22" width="1" style="48" customWidth="1"/>
    <col min="23" max="23" width="8" style="48" customWidth="1"/>
    <col min="24" max="24" width="2.1796875" style="48" customWidth="1"/>
    <col min="25" max="25" width="12.54296875" style="48" customWidth="1"/>
    <col min="26" max="27" width="12.1796875" style="48" customWidth="1"/>
    <col min="28" max="28" width="11.7265625" style="48" customWidth="1"/>
  </cols>
  <sheetData>
    <row r="1" spans="2:36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2:36">
      <c r="C2" s="2"/>
      <c r="D2" s="2"/>
      <c r="E2" s="2"/>
      <c r="F2" s="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2:36" ht="16" thickBot="1">
      <c r="B3" s="175" t="s">
        <v>2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/>
      <c r="X3"/>
      <c r="Y3"/>
      <c r="Z3"/>
      <c r="AA3"/>
      <c r="AB3"/>
    </row>
    <row r="4" spans="2:36" ht="16" thickBot="1">
      <c r="B4" s="11"/>
      <c r="C4" s="11"/>
      <c r="D4" s="11"/>
      <c r="E4" s="11"/>
      <c r="F4" s="11"/>
      <c r="G4" s="11"/>
      <c r="H4" s="11"/>
      <c r="I4" s="11"/>
      <c r="J4" s="11"/>
      <c r="K4" s="23" t="s">
        <v>80</v>
      </c>
      <c r="L4" s="3"/>
      <c r="M4" s="26"/>
      <c r="N4" s="26"/>
      <c r="O4" s="26"/>
      <c r="P4" s="26"/>
      <c r="Q4" s="26"/>
      <c r="R4" s="26"/>
      <c r="S4" s="26"/>
      <c r="T4" s="26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4"/>
    </row>
    <row r="5" spans="2:36" ht="15.5" outlineLevel="1" thickBot="1">
      <c r="B5" s="176" t="s">
        <v>76</v>
      </c>
      <c r="C5" s="177"/>
      <c r="D5" s="178"/>
      <c r="E5"/>
      <c r="F5"/>
      <c r="G5"/>
      <c r="H5"/>
      <c r="I5"/>
      <c r="J5"/>
      <c r="K5" s="24" t="s">
        <v>83</v>
      </c>
      <c r="L5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J5" s="6"/>
    </row>
    <row r="6" spans="2:36" ht="15" customHeight="1" outlineLevel="1">
      <c r="B6" s="179" t="s">
        <v>14</v>
      </c>
      <c r="C6" s="180"/>
      <c r="D6" s="41">
        <f>Tenderkiírás!D6</f>
        <v>0</v>
      </c>
      <c r="E6" s="1"/>
      <c r="F6"/>
      <c r="G6"/>
      <c r="H6"/>
      <c r="I6"/>
      <c r="J6"/>
      <c r="K6" s="32" t="s">
        <v>82</v>
      </c>
      <c r="L6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J6" s="6"/>
    </row>
    <row r="7" spans="2:36" ht="15" customHeight="1" outlineLevel="1">
      <c r="B7" s="181" t="s">
        <v>89</v>
      </c>
      <c r="C7" s="182"/>
      <c r="D7" s="41">
        <f>Tenderkiírás!D7</f>
        <v>0</v>
      </c>
      <c r="E7" s="1"/>
      <c r="F7"/>
      <c r="G7"/>
      <c r="H7"/>
      <c r="I7"/>
      <c r="J7"/>
      <c r="K7" s="24"/>
      <c r="L7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J7" s="6"/>
    </row>
    <row r="8" spans="2:36" ht="15" customHeight="1" outlineLevel="1">
      <c r="B8" s="183"/>
      <c r="C8" s="184"/>
      <c r="D8" s="41">
        <f>Tenderkiírás!D8</f>
        <v>0</v>
      </c>
      <c r="E8" s="1"/>
      <c r="F8"/>
      <c r="G8"/>
      <c r="H8"/>
      <c r="I8"/>
      <c r="J8"/>
      <c r="K8" s="27" t="s">
        <v>10</v>
      </c>
      <c r="L8" s="1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J8" s="6"/>
    </row>
    <row r="9" spans="2:36" ht="15.75" customHeight="1" outlineLevel="1">
      <c r="B9" s="185"/>
      <c r="C9" s="186"/>
      <c r="D9" s="41">
        <f>Tenderkiírás!D9</f>
        <v>0</v>
      </c>
      <c r="E9" s="1"/>
      <c r="F9"/>
      <c r="G9"/>
      <c r="H9"/>
      <c r="I9"/>
      <c r="J9"/>
      <c r="K9" s="5" t="s">
        <v>11</v>
      </c>
      <c r="L9" s="1" t="s">
        <v>79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J9" s="6"/>
    </row>
    <row r="10" spans="2:36" ht="15" customHeight="1" outlineLevel="1">
      <c r="B10" s="187" t="s">
        <v>85</v>
      </c>
      <c r="C10" s="188"/>
      <c r="D10" s="50">
        <f>Tenderkiírás!D10</f>
        <v>0</v>
      </c>
      <c r="E10" s="1"/>
      <c r="F10"/>
      <c r="G10"/>
      <c r="H10"/>
      <c r="I10"/>
      <c r="J10"/>
      <c r="K10" s="13" t="s">
        <v>12</v>
      </c>
      <c r="L10" s="1" t="s">
        <v>75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J10" s="6"/>
    </row>
    <row r="11" spans="2:36" ht="15" customHeight="1" outlineLevel="1">
      <c r="B11" s="187" t="s">
        <v>0</v>
      </c>
      <c r="C11" s="188"/>
      <c r="D11" s="42">
        <f>Tenderkiírás!D11</f>
        <v>0</v>
      </c>
      <c r="E11" s="1"/>
      <c r="F11"/>
      <c r="G11"/>
      <c r="H11"/>
      <c r="I11"/>
      <c r="J11"/>
      <c r="K11" s="28" t="s">
        <v>15</v>
      </c>
      <c r="L11" s="1" t="s">
        <v>13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J11" s="6"/>
    </row>
    <row r="12" spans="2:36" ht="15" customHeight="1" outlineLevel="1">
      <c r="B12" s="169" t="s">
        <v>91</v>
      </c>
      <c r="C12" s="170"/>
      <c r="D12" s="203">
        <f>Tenderkiírás!D12</f>
        <v>0</v>
      </c>
      <c r="E12" s="1"/>
      <c r="F12"/>
      <c r="G12"/>
      <c r="H12"/>
      <c r="I12"/>
      <c r="J12"/>
      <c r="K12" s="24"/>
      <c r="L12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J12" s="6"/>
    </row>
    <row r="13" spans="2:36" ht="15" customHeight="1" outlineLevel="1" thickBot="1">
      <c r="B13" s="171"/>
      <c r="C13" s="172"/>
      <c r="D13" s="204"/>
      <c r="E13" s="1"/>
      <c r="F13"/>
      <c r="G13"/>
      <c r="H13"/>
      <c r="I13"/>
      <c r="J13"/>
      <c r="K13" s="24" t="s">
        <v>84</v>
      </c>
      <c r="L13" s="11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J13" s="6"/>
    </row>
    <row r="14" spans="2:36" ht="15" customHeight="1" outlineLevel="1" thickBot="1">
      <c r="B14" s="30"/>
      <c r="C14" s="30"/>
      <c r="D14" s="31"/>
      <c r="E14" s="1"/>
      <c r="F14"/>
      <c r="G14"/>
      <c r="H14"/>
      <c r="I14"/>
      <c r="J14"/>
      <c r="K14" s="29" t="s">
        <v>90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8"/>
    </row>
    <row r="15" spans="2:36" ht="1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7"/>
      <c r="AA15" s="17"/>
      <c r="AB15" s="17"/>
      <c r="AC15" s="14"/>
    </row>
    <row r="16" spans="2:36" ht="15">
      <c r="B16" s="14"/>
      <c r="C16" s="205" t="s">
        <v>78</v>
      </c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18"/>
      <c r="T16" s="19"/>
      <c r="U16" s="19"/>
      <c r="V16" s="19"/>
      <c r="W16" s="19"/>
      <c r="X16" s="14"/>
      <c r="Y16" s="14"/>
      <c r="Z16" s="14"/>
      <c r="AA16" s="14"/>
      <c r="AB16" s="14"/>
      <c r="AC16" s="14"/>
    </row>
    <row r="17" spans="2:29" ht="11.25" customHeight="1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/>
      <c r="AA17"/>
      <c r="AB17"/>
      <c r="AC17" s="14"/>
    </row>
    <row r="18" spans="2:29" ht="17.25" customHeight="1">
      <c r="B18" s="14"/>
      <c r="C18" s="202" t="s">
        <v>7</v>
      </c>
      <c r="D18" s="202"/>
      <c r="E18" s="202"/>
      <c r="F18" s="201" t="s">
        <v>20</v>
      </c>
      <c r="G18" s="198" t="s">
        <v>87</v>
      </c>
      <c r="H18" s="201" t="s">
        <v>8</v>
      </c>
      <c r="I18" s="201" t="s">
        <v>1</v>
      </c>
      <c r="J18" s="20"/>
      <c r="K18" s="201" t="s">
        <v>3</v>
      </c>
      <c r="L18" s="206" t="s">
        <v>1</v>
      </c>
      <c r="M18" s="20"/>
      <c r="N18" s="201" t="s">
        <v>4</v>
      </c>
      <c r="O18" s="198" t="s">
        <v>1</v>
      </c>
      <c r="P18" s="20"/>
      <c r="Q18" s="201" t="s">
        <v>5</v>
      </c>
      <c r="R18" s="198" t="s">
        <v>1</v>
      </c>
      <c r="S18" s="20"/>
      <c r="T18" s="201" t="s">
        <v>6</v>
      </c>
      <c r="U18" s="201" t="s">
        <v>1</v>
      </c>
      <c r="V18" s="14"/>
      <c r="W18" s="200" t="s">
        <v>21</v>
      </c>
      <c r="X18"/>
      <c r="Y18" s="190" t="s">
        <v>19</v>
      </c>
      <c r="Z18" s="189" t="s">
        <v>17</v>
      </c>
      <c r="AA18" s="189" t="s">
        <v>16</v>
      </c>
      <c r="AB18" s="189" t="s">
        <v>18</v>
      </c>
      <c r="AC18" s="14"/>
    </row>
    <row r="19" spans="2:29" ht="42.75" customHeight="1">
      <c r="B19" s="14"/>
      <c r="C19" s="10" t="s">
        <v>81</v>
      </c>
      <c r="D19" s="10" t="s">
        <v>9</v>
      </c>
      <c r="E19" s="15" t="s">
        <v>22</v>
      </c>
      <c r="F19" s="198"/>
      <c r="G19" s="199"/>
      <c r="H19" s="201"/>
      <c r="I19" s="201"/>
      <c r="J19" s="20"/>
      <c r="K19" s="201"/>
      <c r="L19" s="206"/>
      <c r="M19" s="20"/>
      <c r="N19" s="201"/>
      <c r="O19" s="199"/>
      <c r="P19" s="21"/>
      <c r="Q19" s="201"/>
      <c r="R19" s="199"/>
      <c r="S19" s="21"/>
      <c r="T19" s="201"/>
      <c r="U19" s="201"/>
      <c r="V19" s="14"/>
      <c r="W19" s="200"/>
      <c r="X19"/>
      <c r="Y19" s="191"/>
      <c r="Z19" s="189"/>
      <c r="AA19" s="189"/>
      <c r="AB19" s="189"/>
      <c r="AC19" s="14"/>
    </row>
    <row r="20" spans="2:29" ht="15">
      <c r="C20" s="44">
        <f>Tenderkiírás!C20</f>
        <v>0</v>
      </c>
      <c r="D20" s="9" t="e">
        <f>Tenderkiírás!D20</f>
        <v>#N/A</v>
      </c>
      <c r="E20" s="9" t="e">
        <f>Tenderkiírás!E20</f>
        <v>#N/A</v>
      </c>
      <c r="F20" s="44">
        <f>Tenderkiírás!F20</f>
        <v>0</v>
      </c>
      <c r="G20" s="45" t="str">
        <f>IFERROR(Tenderkiírás!G20,"-")</f>
        <v>db</v>
      </c>
      <c r="H20" s="46">
        <f>F20*(1+$D$12)-K20-N20-Q20-T20</f>
        <v>0</v>
      </c>
      <c r="I20" s="22" t="str">
        <f>+G20</f>
        <v>db</v>
      </c>
      <c r="J20" s="14"/>
      <c r="K20" s="39"/>
      <c r="L20" s="22" t="str">
        <f>+G20</f>
        <v>db</v>
      </c>
      <c r="M20" s="14"/>
      <c r="N20" s="39"/>
      <c r="O20" s="22" t="str">
        <f>+G20</f>
        <v>db</v>
      </c>
      <c r="P20" s="14"/>
      <c r="Q20" s="39"/>
      <c r="R20" s="22" t="str">
        <f>+G20</f>
        <v>db</v>
      </c>
      <c r="S20" s="14"/>
      <c r="T20" s="39"/>
      <c r="U20" s="22" t="str">
        <f>+R20</f>
        <v>db</v>
      </c>
      <c r="V20" s="14"/>
      <c r="W20" s="16">
        <f>Tenderkiírás!I20</f>
        <v>0</v>
      </c>
      <c r="X20"/>
      <c r="Y20" s="25" t="e">
        <f>Tenderkiírás!K20</f>
        <v>#N/A</v>
      </c>
      <c r="Z20" s="25" t="e">
        <f>Tenderkiírás!L20</f>
        <v>#N/A</v>
      </c>
      <c r="AA20" s="25" t="e">
        <f>Tenderkiírás!M20</f>
        <v>#N/A</v>
      </c>
      <c r="AB20" s="25" t="e">
        <f>Tenderkiírás!N20</f>
        <v>#N/A</v>
      </c>
    </row>
    <row r="21" spans="2:29" ht="15">
      <c r="C21" s="44">
        <f>Tenderkiírás!C21</f>
        <v>0</v>
      </c>
      <c r="D21" s="9" t="e">
        <f>Tenderkiírás!D21</f>
        <v>#N/A</v>
      </c>
      <c r="E21" s="9" t="e">
        <f>Tenderkiírás!E21</f>
        <v>#N/A</v>
      </c>
      <c r="F21" s="44">
        <f>Tenderkiírás!F21</f>
        <v>0</v>
      </c>
      <c r="G21" s="44">
        <f>Tenderkiírás!G21</f>
        <v>0</v>
      </c>
      <c r="H21" s="46">
        <f t="shared" ref="H21:H71" si="0">F21*(1+$D$12)-K21-N21-Q21-T21</f>
        <v>0</v>
      </c>
      <c r="I21" s="22">
        <f t="shared" ref="I21:I25" si="1">+G21</f>
        <v>0</v>
      </c>
      <c r="J21" s="14"/>
      <c r="K21" s="39"/>
      <c r="L21" s="22">
        <f t="shared" ref="L21:L25" si="2">+G21</f>
        <v>0</v>
      </c>
      <c r="M21" s="14"/>
      <c r="N21" s="39"/>
      <c r="O21" s="22">
        <f t="shared" ref="O21:O25" si="3">+G21</f>
        <v>0</v>
      </c>
      <c r="P21" s="14"/>
      <c r="Q21" s="39"/>
      <c r="R21" s="22">
        <f t="shared" ref="R21:R25" si="4">+G21</f>
        <v>0</v>
      </c>
      <c r="S21" s="14"/>
      <c r="T21" s="39"/>
      <c r="U21" s="22">
        <f t="shared" ref="U21:U25" si="5">+R21</f>
        <v>0</v>
      </c>
      <c r="V21" s="14"/>
      <c r="W21" s="16">
        <f>Tenderkiírás!I21</f>
        <v>0</v>
      </c>
      <c r="X21"/>
      <c r="Y21" s="25" t="e">
        <f>Tenderkiírás!K21</f>
        <v>#N/A</v>
      </c>
      <c r="Z21" s="25" t="e">
        <f>Tenderkiírás!L21</f>
        <v>#N/A</v>
      </c>
      <c r="AA21" s="25" t="e">
        <f>Tenderkiírás!M21</f>
        <v>#N/A</v>
      </c>
      <c r="AB21" s="25" t="e">
        <f>Tenderkiírás!N21</f>
        <v>#N/A</v>
      </c>
    </row>
    <row r="22" spans="2:29" ht="15">
      <c r="C22" s="44">
        <f>Tenderkiírás!C22</f>
        <v>0</v>
      </c>
      <c r="D22" s="9" t="e">
        <f>Tenderkiírás!D22</f>
        <v>#N/A</v>
      </c>
      <c r="E22" s="9" t="e">
        <f>Tenderkiírás!E22</f>
        <v>#N/A</v>
      </c>
      <c r="F22" s="44">
        <f>Tenderkiírás!F22</f>
        <v>0</v>
      </c>
      <c r="G22" s="44">
        <f>Tenderkiírás!G22</f>
        <v>0</v>
      </c>
      <c r="H22" s="46">
        <f t="shared" si="0"/>
        <v>0</v>
      </c>
      <c r="I22" s="22">
        <f t="shared" si="1"/>
        <v>0</v>
      </c>
      <c r="J22" s="14"/>
      <c r="K22" s="39"/>
      <c r="L22" s="22">
        <f t="shared" si="2"/>
        <v>0</v>
      </c>
      <c r="M22" s="14"/>
      <c r="N22" s="39"/>
      <c r="O22" s="22">
        <f t="shared" si="3"/>
        <v>0</v>
      </c>
      <c r="P22" s="14"/>
      <c r="Q22" s="39"/>
      <c r="R22" s="22">
        <f t="shared" si="4"/>
        <v>0</v>
      </c>
      <c r="S22" s="14"/>
      <c r="T22" s="39"/>
      <c r="U22" s="22">
        <f t="shared" si="5"/>
        <v>0</v>
      </c>
      <c r="V22" s="14"/>
      <c r="W22" s="16">
        <f>Tenderkiírás!I22</f>
        <v>0</v>
      </c>
      <c r="X22"/>
      <c r="Y22" s="25" t="e">
        <f>Tenderkiírás!K22</f>
        <v>#N/A</v>
      </c>
      <c r="Z22" s="25" t="e">
        <f>Tenderkiírás!L22</f>
        <v>#N/A</v>
      </c>
      <c r="AA22" s="25" t="e">
        <f>Tenderkiírás!M22</f>
        <v>#N/A</v>
      </c>
      <c r="AB22" s="25" t="e">
        <f>Tenderkiírás!N22</f>
        <v>#N/A</v>
      </c>
    </row>
    <row r="23" spans="2:29" ht="15">
      <c r="C23" s="44">
        <f>Tenderkiírás!C23</f>
        <v>0</v>
      </c>
      <c r="D23" s="9" t="e">
        <f>Tenderkiírás!D23</f>
        <v>#N/A</v>
      </c>
      <c r="E23" s="9" t="e">
        <f>Tenderkiírás!E23</f>
        <v>#N/A</v>
      </c>
      <c r="F23" s="44">
        <f>Tenderkiírás!F23</f>
        <v>0</v>
      </c>
      <c r="G23" s="44">
        <f>Tenderkiírás!G23</f>
        <v>0</v>
      </c>
      <c r="H23" s="46">
        <f t="shared" si="0"/>
        <v>0</v>
      </c>
      <c r="I23" s="22">
        <f t="shared" si="1"/>
        <v>0</v>
      </c>
      <c r="J23" s="14"/>
      <c r="K23" s="39"/>
      <c r="L23" s="22">
        <f t="shared" si="2"/>
        <v>0</v>
      </c>
      <c r="M23" s="14"/>
      <c r="N23" s="39"/>
      <c r="O23" s="22">
        <f t="shared" si="3"/>
        <v>0</v>
      </c>
      <c r="P23" s="14"/>
      <c r="Q23" s="39"/>
      <c r="R23" s="22">
        <f t="shared" si="4"/>
        <v>0</v>
      </c>
      <c r="S23" s="14"/>
      <c r="T23" s="39"/>
      <c r="U23" s="22">
        <f t="shared" si="5"/>
        <v>0</v>
      </c>
      <c r="V23" s="14"/>
      <c r="W23" s="16">
        <f>Tenderkiírás!I23</f>
        <v>0</v>
      </c>
      <c r="X23"/>
      <c r="Y23" s="25" t="e">
        <f>Tenderkiírás!K23</f>
        <v>#N/A</v>
      </c>
      <c r="Z23" s="25" t="e">
        <f>Tenderkiírás!L23</f>
        <v>#N/A</v>
      </c>
      <c r="AA23" s="25" t="e">
        <f>Tenderkiírás!M23</f>
        <v>#N/A</v>
      </c>
      <c r="AB23" s="25" t="e">
        <f>Tenderkiírás!N23</f>
        <v>#N/A</v>
      </c>
    </row>
    <row r="24" spans="2:29" ht="15">
      <c r="C24" s="44">
        <f>Tenderkiírás!C24</f>
        <v>0</v>
      </c>
      <c r="D24" s="9" t="e">
        <f>Tenderkiírás!D24</f>
        <v>#N/A</v>
      </c>
      <c r="E24" s="9" t="e">
        <f>Tenderkiírás!E24</f>
        <v>#N/A</v>
      </c>
      <c r="F24" s="44">
        <f>Tenderkiírás!F24</f>
        <v>0</v>
      </c>
      <c r="G24" s="44">
        <f>Tenderkiírás!G24</f>
        <v>0</v>
      </c>
      <c r="H24" s="46">
        <f t="shared" si="0"/>
        <v>0</v>
      </c>
      <c r="I24" s="22">
        <f t="shared" si="1"/>
        <v>0</v>
      </c>
      <c r="J24" s="14"/>
      <c r="K24" s="39"/>
      <c r="L24" s="22">
        <f t="shared" si="2"/>
        <v>0</v>
      </c>
      <c r="M24" s="14"/>
      <c r="N24" s="39"/>
      <c r="O24" s="22">
        <f t="shared" si="3"/>
        <v>0</v>
      </c>
      <c r="P24" s="14"/>
      <c r="Q24" s="39"/>
      <c r="R24" s="22">
        <f t="shared" si="4"/>
        <v>0</v>
      </c>
      <c r="S24" s="14"/>
      <c r="T24" s="39"/>
      <c r="U24" s="22">
        <f t="shared" si="5"/>
        <v>0</v>
      </c>
      <c r="V24" s="14"/>
      <c r="W24" s="16">
        <f>Tenderkiírás!I24</f>
        <v>0</v>
      </c>
      <c r="X24"/>
      <c r="Y24" s="25" t="e">
        <f>Tenderkiírás!K24</f>
        <v>#N/A</v>
      </c>
      <c r="Z24" s="25" t="e">
        <f>Tenderkiírás!L24</f>
        <v>#N/A</v>
      </c>
      <c r="AA24" s="25" t="e">
        <f>Tenderkiírás!M24</f>
        <v>#N/A</v>
      </c>
      <c r="AB24" s="25" t="e">
        <f>Tenderkiírás!N24</f>
        <v>#N/A</v>
      </c>
    </row>
    <row r="25" spans="2:29" ht="15">
      <c r="C25" s="44">
        <f>Tenderkiírás!C25</f>
        <v>0</v>
      </c>
      <c r="D25" s="9" t="e">
        <f>Tenderkiírás!D25</f>
        <v>#N/A</v>
      </c>
      <c r="E25" s="9" t="e">
        <f>Tenderkiírás!E25</f>
        <v>#N/A</v>
      </c>
      <c r="F25" s="44">
        <f>Tenderkiírás!F25</f>
        <v>0</v>
      </c>
      <c r="G25" s="44">
        <f>Tenderkiírás!G25</f>
        <v>0</v>
      </c>
      <c r="H25" s="46">
        <f t="shared" si="0"/>
        <v>0</v>
      </c>
      <c r="I25" s="22">
        <f t="shared" si="1"/>
        <v>0</v>
      </c>
      <c r="J25" s="14"/>
      <c r="K25" s="39"/>
      <c r="L25" s="22">
        <f t="shared" si="2"/>
        <v>0</v>
      </c>
      <c r="M25" s="14"/>
      <c r="N25" s="39"/>
      <c r="O25" s="22">
        <f t="shared" si="3"/>
        <v>0</v>
      </c>
      <c r="P25" s="14"/>
      <c r="Q25" s="39"/>
      <c r="R25" s="22">
        <f t="shared" si="4"/>
        <v>0</v>
      </c>
      <c r="S25" s="14"/>
      <c r="T25" s="39"/>
      <c r="U25" s="22">
        <f t="shared" si="5"/>
        <v>0</v>
      </c>
      <c r="V25" s="14"/>
      <c r="W25" s="16">
        <f>Tenderkiírás!I25</f>
        <v>0</v>
      </c>
      <c r="X25"/>
      <c r="Y25" s="25" t="e">
        <f>Tenderkiírás!K25</f>
        <v>#N/A</v>
      </c>
      <c r="Z25" s="25" t="e">
        <f>Tenderkiírás!L25</f>
        <v>#N/A</v>
      </c>
      <c r="AA25" s="25" t="e">
        <f>Tenderkiírás!M25</f>
        <v>#N/A</v>
      </c>
      <c r="AB25" s="25" t="e">
        <f>Tenderkiírás!N25</f>
        <v>#N/A</v>
      </c>
    </row>
    <row r="26" spans="2:29" ht="15">
      <c r="C26" s="44">
        <f>Tenderkiírás!C26</f>
        <v>0</v>
      </c>
      <c r="D26" s="9" t="e">
        <f>Tenderkiírás!D26</f>
        <v>#N/A</v>
      </c>
      <c r="E26" s="9" t="e">
        <f>Tenderkiírás!E26</f>
        <v>#N/A</v>
      </c>
      <c r="F26" s="44">
        <f>Tenderkiírás!F26</f>
        <v>0</v>
      </c>
      <c r="G26" s="44">
        <f>Tenderkiírás!G26</f>
        <v>0</v>
      </c>
      <c r="H26" s="46">
        <f t="shared" si="0"/>
        <v>0</v>
      </c>
      <c r="I26" s="22">
        <f t="shared" ref="I26:I30" si="6">+G26</f>
        <v>0</v>
      </c>
      <c r="J26" s="14"/>
      <c r="K26" s="39"/>
      <c r="L26" s="22">
        <f t="shared" ref="L26:L30" si="7">+G26</f>
        <v>0</v>
      </c>
      <c r="M26" s="14"/>
      <c r="N26" s="39"/>
      <c r="O26" s="22">
        <f t="shared" ref="O26:O30" si="8">+G26</f>
        <v>0</v>
      </c>
      <c r="P26" s="14"/>
      <c r="Q26" s="39"/>
      <c r="R26" s="22">
        <f t="shared" ref="R26:R30" si="9">+G26</f>
        <v>0</v>
      </c>
      <c r="S26" s="14"/>
      <c r="T26" s="39"/>
      <c r="U26" s="22">
        <f t="shared" ref="U26:U30" si="10">+R26</f>
        <v>0</v>
      </c>
      <c r="V26" s="14"/>
      <c r="W26" s="16">
        <f>Tenderkiírás!I26</f>
        <v>0</v>
      </c>
      <c r="X26"/>
      <c r="Y26" s="25" t="e">
        <f>Tenderkiírás!K26</f>
        <v>#N/A</v>
      </c>
      <c r="Z26" s="25" t="e">
        <f>Tenderkiírás!L26</f>
        <v>#N/A</v>
      </c>
      <c r="AA26" s="25" t="e">
        <f>Tenderkiírás!M26</f>
        <v>#N/A</v>
      </c>
      <c r="AB26" s="25" t="e">
        <f>Tenderkiírás!N26</f>
        <v>#N/A</v>
      </c>
    </row>
    <row r="27" spans="2:29" ht="15">
      <c r="C27" s="44">
        <f>Tenderkiírás!C27</f>
        <v>0</v>
      </c>
      <c r="D27" s="9" t="e">
        <f>Tenderkiírás!D27</f>
        <v>#N/A</v>
      </c>
      <c r="E27" s="9" t="e">
        <f>Tenderkiírás!E27</f>
        <v>#N/A</v>
      </c>
      <c r="F27" s="44">
        <f>Tenderkiírás!F27</f>
        <v>0</v>
      </c>
      <c r="G27" s="44">
        <f>Tenderkiírás!G27</f>
        <v>0</v>
      </c>
      <c r="H27" s="46">
        <f t="shared" si="0"/>
        <v>0</v>
      </c>
      <c r="I27" s="22">
        <f t="shared" si="6"/>
        <v>0</v>
      </c>
      <c r="J27" s="14"/>
      <c r="K27" s="39"/>
      <c r="L27" s="22">
        <f t="shared" si="7"/>
        <v>0</v>
      </c>
      <c r="M27" s="14"/>
      <c r="N27" s="39"/>
      <c r="O27" s="22">
        <f t="shared" si="8"/>
        <v>0</v>
      </c>
      <c r="P27" s="14"/>
      <c r="Q27" s="39"/>
      <c r="R27" s="22">
        <f t="shared" si="9"/>
        <v>0</v>
      </c>
      <c r="S27" s="14"/>
      <c r="T27" s="39"/>
      <c r="U27" s="22">
        <f t="shared" si="10"/>
        <v>0</v>
      </c>
      <c r="V27" s="14"/>
      <c r="W27" s="16">
        <f>Tenderkiírás!I27</f>
        <v>0</v>
      </c>
      <c r="X27"/>
      <c r="Y27" s="25" t="e">
        <f>Tenderkiírás!K27</f>
        <v>#N/A</v>
      </c>
      <c r="Z27" s="25" t="e">
        <f>Tenderkiírás!L27</f>
        <v>#N/A</v>
      </c>
      <c r="AA27" s="25" t="e">
        <f>Tenderkiírás!M27</f>
        <v>#N/A</v>
      </c>
      <c r="AB27" s="25" t="e">
        <f>Tenderkiírás!N27</f>
        <v>#N/A</v>
      </c>
    </row>
    <row r="28" spans="2:29" ht="15">
      <c r="C28" s="44">
        <f>Tenderkiírás!C28</f>
        <v>0</v>
      </c>
      <c r="D28" s="9" t="e">
        <f>Tenderkiírás!D28</f>
        <v>#N/A</v>
      </c>
      <c r="E28" s="9" t="e">
        <f>Tenderkiírás!E28</f>
        <v>#N/A</v>
      </c>
      <c r="F28" s="44">
        <f>Tenderkiírás!F28</f>
        <v>0</v>
      </c>
      <c r="G28" s="44">
        <f>Tenderkiírás!G28</f>
        <v>0</v>
      </c>
      <c r="H28" s="46">
        <f t="shared" si="0"/>
        <v>0</v>
      </c>
      <c r="I28" s="22">
        <f t="shared" si="6"/>
        <v>0</v>
      </c>
      <c r="J28" s="14"/>
      <c r="K28" s="39"/>
      <c r="L28" s="22">
        <f t="shared" si="7"/>
        <v>0</v>
      </c>
      <c r="M28" s="14"/>
      <c r="N28" s="39"/>
      <c r="O28" s="22">
        <f t="shared" si="8"/>
        <v>0</v>
      </c>
      <c r="P28" s="14"/>
      <c r="Q28" s="39"/>
      <c r="R28" s="22">
        <f t="shared" si="9"/>
        <v>0</v>
      </c>
      <c r="S28" s="14"/>
      <c r="T28" s="39"/>
      <c r="U28" s="22">
        <f t="shared" si="10"/>
        <v>0</v>
      </c>
      <c r="V28" s="14"/>
      <c r="W28" s="16">
        <f>Tenderkiírás!I28</f>
        <v>0</v>
      </c>
      <c r="X28"/>
      <c r="Y28" s="25" t="e">
        <f>Tenderkiírás!K28</f>
        <v>#N/A</v>
      </c>
      <c r="Z28" s="25" t="e">
        <f>Tenderkiírás!L28</f>
        <v>#N/A</v>
      </c>
      <c r="AA28" s="25" t="e">
        <f>Tenderkiírás!M28</f>
        <v>#N/A</v>
      </c>
      <c r="AB28" s="25" t="e">
        <f>Tenderkiírás!N28</f>
        <v>#N/A</v>
      </c>
    </row>
    <row r="29" spans="2:29" ht="15">
      <c r="C29" s="44">
        <f>Tenderkiírás!C29</f>
        <v>0</v>
      </c>
      <c r="D29" s="9" t="e">
        <f>Tenderkiírás!D29</f>
        <v>#N/A</v>
      </c>
      <c r="E29" s="9" t="e">
        <f>Tenderkiírás!E29</f>
        <v>#N/A</v>
      </c>
      <c r="F29" s="44">
        <f>Tenderkiírás!F29</f>
        <v>0</v>
      </c>
      <c r="G29" s="44">
        <f>Tenderkiírás!G29</f>
        <v>0</v>
      </c>
      <c r="H29" s="46">
        <f t="shared" si="0"/>
        <v>0</v>
      </c>
      <c r="I29" s="22">
        <f t="shared" si="6"/>
        <v>0</v>
      </c>
      <c r="J29" s="14"/>
      <c r="K29" s="39"/>
      <c r="L29" s="22">
        <f t="shared" si="7"/>
        <v>0</v>
      </c>
      <c r="M29" s="14"/>
      <c r="N29" s="39"/>
      <c r="O29" s="22">
        <f t="shared" si="8"/>
        <v>0</v>
      </c>
      <c r="P29" s="14"/>
      <c r="Q29" s="39"/>
      <c r="R29" s="22">
        <f t="shared" si="9"/>
        <v>0</v>
      </c>
      <c r="S29" s="14"/>
      <c r="T29" s="39"/>
      <c r="U29" s="22">
        <f t="shared" si="10"/>
        <v>0</v>
      </c>
      <c r="V29" s="14"/>
      <c r="W29" s="16">
        <f>Tenderkiírás!I29</f>
        <v>0</v>
      </c>
      <c r="X29"/>
      <c r="Y29" s="25" t="e">
        <f>Tenderkiírás!K29</f>
        <v>#N/A</v>
      </c>
      <c r="Z29" s="25" t="e">
        <f>Tenderkiírás!L29</f>
        <v>#N/A</v>
      </c>
      <c r="AA29" s="25" t="e">
        <f>Tenderkiírás!M29</f>
        <v>#N/A</v>
      </c>
      <c r="AB29" s="25" t="e">
        <f>Tenderkiírás!N29</f>
        <v>#N/A</v>
      </c>
    </row>
    <row r="30" spans="2:29" ht="15">
      <c r="C30" s="44">
        <f>Tenderkiírás!C30</f>
        <v>0</v>
      </c>
      <c r="D30" s="9" t="e">
        <f>Tenderkiírás!D30</f>
        <v>#N/A</v>
      </c>
      <c r="E30" s="9" t="e">
        <f>Tenderkiírás!E30</f>
        <v>#N/A</v>
      </c>
      <c r="F30" s="44">
        <f>Tenderkiírás!F30</f>
        <v>0</v>
      </c>
      <c r="G30" s="44">
        <f>Tenderkiírás!G30</f>
        <v>0</v>
      </c>
      <c r="H30" s="46">
        <f t="shared" si="0"/>
        <v>0</v>
      </c>
      <c r="I30" s="22">
        <f t="shared" si="6"/>
        <v>0</v>
      </c>
      <c r="J30" s="14"/>
      <c r="K30" s="39"/>
      <c r="L30" s="22">
        <f t="shared" si="7"/>
        <v>0</v>
      </c>
      <c r="M30" s="14"/>
      <c r="N30" s="39"/>
      <c r="O30" s="22">
        <f t="shared" si="8"/>
        <v>0</v>
      </c>
      <c r="P30" s="14"/>
      <c r="Q30" s="39"/>
      <c r="R30" s="22">
        <f t="shared" si="9"/>
        <v>0</v>
      </c>
      <c r="S30" s="14"/>
      <c r="T30" s="39"/>
      <c r="U30" s="22">
        <f t="shared" si="10"/>
        <v>0</v>
      </c>
      <c r="V30" s="14"/>
      <c r="W30" s="16">
        <f>Tenderkiírás!I30</f>
        <v>0</v>
      </c>
      <c r="X30"/>
      <c r="Y30" s="25" t="e">
        <f>Tenderkiírás!K30</f>
        <v>#N/A</v>
      </c>
      <c r="Z30" s="25" t="e">
        <f>Tenderkiírás!L30</f>
        <v>#N/A</v>
      </c>
      <c r="AA30" s="25" t="e">
        <f>Tenderkiírás!M30</f>
        <v>#N/A</v>
      </c>
      <c r="AB30" s="25" t="e">
        <f>Tenderkiírás!N30</f>
        <v>#N/A</v>
      </c>
    </row>
    <row r="31" spans="2:29" ht="15">
      <c r="C31" s="44">
        <f>Tenderkiírás!C31</f>
        <v>0</v>
      </c>
      <c r="D31" s="9" t="e">
        <f>Tenderkiírás!D31</f>
        <v>#N/A</v>
      </c>
      <c r="E31" s="9" t="e">
        <f>Tenderkiírás!E31</f>
        <v>#N/A</v>
      </c>
      <c r="F31" s="44">
        <f>Tenderkiírás!F31</f>
        <v>0</v>
      </c>
      <c r="G31" s="44">
        <f>Tenderkiírás!G31</f>
        <v>0</v>
      </c>
      <c r="H31" s="46">
        <f t="shared" si="0"/>
        <v>0</v>
      </c>
      <c r="I31" s="22">
        <f t="shared" ref="I31:I50" si="11">+G31</f>
        <v>0</v>
      </c>
      <c r="J31" s="14"/>
      <c r="K31" s="39"/>
      <c r="L31" s="22">
        <f t="shared" ref="L31:L50" si="12">+G31</f>
        <v>0</v>
      </c>
      <c r="M31" s="14"/>
      <c r="N31" s="39"/>
      <c r="O31" s="22">
        <f t="shared" ref="O31:O50" si="13">+G31</f>
        <v>0</v>
      </c>
      <c r="P31" s="14"/>
      <c r="Q31" s="39"/>
      <c r="R31" s="22">
        <f t="shared" ref="R31:R50" si="14">+G31</f>
        <v>0</v>
      </c>
      <c r="S31" s="14"/>
      <c r="T31" s="39"/>
      <c r="U31" s="22">
        <f t="shared" ref="U31:U50" si="15">+R31</f>
        <v>0</v>
      </c>
      <c r="V31" s="14"/>
      <c r="W31" s="16">
        <f>Tenderkiírás!I31</f>
        <v>0</v>
      </c>
      <c r="X31"/>
      <c r="Y31" s="25" t="e">
        <f>Tenderkiírás!K31</f>
        <v>#N/A</v>
      </c>
      <c r="Z31" s="25" t="e">
        <f>Tenderkiírás!L31</f>
        <v>#N/A</v>
      </c>
      <c r="AA31" s="25" t="e">
        <f>Tenderkiírás!M31</f>
        <v>#N/A</v>
      </c>
      <c r="AB31" s="25" t="e">
        <f>Tenderkiírás!N31</f>
        <v>#N/A</v>
      </c>
    </row>
    <row r="32" spans="2:29" ht="15">
      <c r="C32" s="44">
        <f>Tenderkiírás!C32</f>
        <v>0</v>
      </c>
      <c r="D32" s="9" t="e">
        <f>Tenderkiírás!D32</f>
        <v>#N/A</v>
      </c>
      <c r="E32" s="9" t="e">
        <f>Tenderkiírás!E32</f>
        <v>#N/A</v>
      </c>
      <c r="F32" s="44">
        <f>Tenderkiírás!F32</f>
        <v>0</v>
      </c>
      <c r="G32" s="44">
        <f>Tenderkiírás!G32</f>
        <v>0</v>
      </c>
      <c r="H32" s="46">
        <f t="shared" si="0"/>
        <v>0</v>
      </c>
      <c r="I32" s="22">
        <f t="shared" si="11"/>
        <v>0</v>
      </c>
      <c r="J32" s="14"/>
      <c r="K32" s="39"/>
      <c r="L32" s="22">
        <f t="shared" si="12"/>
        <v>0</v>
      </c>
      <c r="M32" s="14"/>
      <c r="N32" s="39"/>
      <c r="O32" s="22">
        <f t="shared" si="13"/>
        <v>0</v>
      </c>
      <c r="P32" s="14"/>
      <c r="Q32" s="39"/>
      <c r="R32" s="22">
        <f t="shared" si="14"/>
        <v>0</v>
      </c>
      <c r="S32" s="14"/>
      <c r="T32" s="39"/>
      <c r="U32" s="22">
        <f t="shared" si="15"/>
        <v>0</v>
      </c>
      <c r="V32" s="14"/>
      <c r="W32" s="16">
        <f>Tenderkiírás!I32</f>
        <v>0</v>
      </c>
      <c r="X32"/>
      <c r="Y32" s="25" t="e">
        <f>Tenderkiírás!K32</f>
        <v>#N/A</v>
      </c>
      <c r="Z32" s="25" t="e">
        <f>Tenderkiírás!L32</f>
        <v>#N/A</v>
      </c>
      <c r="AA32" s="25" t="e">
        <f>Tenderkiírás!M32</f>
        <v>#N/A</v>
      </c>
      <c r="AB32" s="25" t="e">
        <f>Tenderkiírás!N32</f>
        <v>#N/A</v>
      </c>
    </row>
    <row r="33" spans="3:28" ht="15">
      <c r="C33" s="44">
        <f>Tenderkiírás!C33</f>
        <v>0</v>
      </c>
      <c r="D33" s="9" t="e">
        <f>Tenderkiírás!D33</f>
        <v>#N/A</v>
      </c>
      <c r="E33" s="9" t="e">
        <f>Tenderkiírás!E33</f>
        <v>#N/A</v>
      </c>
      <c r="F33" s="44">
        <f>Tenderkiírás!F33</f>
        <v>0</v>
      </c>
      <c r="G33" s="44">
        <f>Tenderkiírás!G33</f>
        <v>0</v>
      </c>
      <c r="H33" s="46">
        <f t="shared" si="0"/>
        <v>0</v>
      </c>
      <c r="I33" s="22">
        <f t="shared" si="11"/>
        <v>0</v>
      </c>
      <c r="J33" s="14"/>
      <c r="K33" s="39"/>
      <c r="L33" s="22">
        <f t="shared" si="12"/>
        <v>0</v>
      </c>
      <c r="M33" s="14"/>
      <c r="N33" s="39"/>
      <c r="O33" s="22">
        <f t="shared" si="13"/>
        <v>0</v>
      </c>
      <c r="P33" s="14"/>
      <c r="Q33" s="39"/>
      <c r="R33" s="22">
        <f t="shared" si="14"/>
        <v>0</v>
      </c>
      <c r="S33" s="14"/>
      <c r="T33" s="39"/>
      <c r="U33" s="22">
        <f t="shared" si="15"/>
        <v>0</v>
      </c>
      <c r="V33" s="14"/>
      <c r="W33" s="16">
        <f>Tenderkiírás!I33</f>
        <v>0</v>
      </c>
      <c r="X33"/>
      <c r="Y33" s="25" t="e">
        <f>Tenderkiírás!K33</f>
        <v>#N/A</v>
      </c>
      <c r="Z33" s="25" t="e">
        <f>Tenderkiírás!L33</f>
        <v>#N/A</v>
      </c>
      <c r="AA33" s="25" t="e">
        <f>Tenderkiírás!M33</f>
        <v>#N/A</v>
      </c>
      <c r="AB33" s="25" t="e">
        <f>Tenderkiírás!N33</f>
        <v>#N/A</v>
      </c>
    </row>
    <row r="34" spans="3:28" ht="15">
      <c r="C34" s="44">
        <f>Tenderkiírás!C34</f>
        <v>0</v>
      </c>
      <c r="D34" s="9" t="e">
        <f>Tenderkiírás!D34</f>
        <v>#N/A</v>
      </c>
      <c r="E34" s="9" t="e">
        <f>Tenderkiírás!E34</f>
        <v>#N/A</v>
      </c>
      <c r="F34" s="44">
        <f>Tenderkiírás!F34</f>
        <v>0</v>
      </c>
      <c r="G34" s="44">
        <f>Tenderkiírás!G34</f>
        <v>0</v>
      </c>
      <c r="H34" s="46">
        <f t="shared" si="0"/>
        <v>0</v>
      </c>
      <c r="I34" s="22">
        <f t="shared" si="11"/>
        <v>0</v>
      </c>
      <c r="J34" s="14"/>
      <c r="K34" s="39"/>
      <c r="L34" s="22">
        <f t="shared" si="12"/>
        <v>0</v>
      </c>
      <c r="M34" s="14"/>
      <c r="N34" s="39"/>
      <c r="O34" s="22">
        <f t="shared" si="13"/>
        <v>0</v>
      </c>
      <c r="P34" s="14"/>
      <c r="Q34" s="39"/>
      <c r="R34" s="22">
        <f t="shared" si="14"/>
        <v>0</v>
      </c>
      <c r="S34" s="14"/>
      <c r="T34" s="39"/>
      <c r="U34" s="22">
        <f t="shared" si="15"/>
        <v>0</v>
      </c>
      <c r="V34" s="14"/>
      <c r="W34" s="16">
        <f>Tenderkiírás!I34</f>
        <v>0</v>
      </c>
      <c r="X34"/>
      <c r="Y34" s="25" t="e">
        <f>Tenderkiírás!K34</f>
        <v>#N/A</v>
      </c>
      <c r="Z34" s="25" t="e">
        <f>Tenderkiírás!L34</f>
        <v>#N/A</v>
      </c>
      <c r="AA34" s="25" t="e">
        <f>Tenderkiírás!M34</f>
        <v>#N/A</v>
      </c>
      <c r="AB34" s="25" t="e">
        <f>Tenderkiírás!N34</f>
        <v>#N/A</v>
      </c>
    </row>
    <row r="35" spans="3:28" ht="15">
      <c r="C35" s="44">
        <f>Tenderkiírás!C35</f>
        <v>0</v>
      </c>
      <c r="D35" s="9" t="e">
        <f>Tenderkiírás!D35</f>
        <v>#N/A</v>
      </c>
      <c r="E35" s="9" t="e">
        <f>Tenderkiírás!E35</f>
        <v>#N/A</v>
      </c>
      <c r="F35" s="44">
        <f>Tenderkiírás!F35</f>
        <v>0</v>
      </c>
      <c r="G35" s="44">
        <f>Tenderkiírás!G35</f>
        <v>0</v>
      </c>
      <c r="H35" s="46">
        <f t="shared" si="0"/>
        <v>0</v>
      </c>
      <c r="I35" s="22">
        <f t="shared" si="11"/>
        <v>0</v>
      </c>
      <c r="J35" s="14"/>
      <c r="K35" s="39"/>
      <c r="L35" s="22">
        <f t="shared" si="12"/>
        <v>0</v>
      </c>
      <c r="M35" s="14"/>
      <c r="N35" s="39"/>
      <c r="O35" s="22">
        <f t="shared" si="13"/>
        <v>0</v>
      </c>
      <c r="P35" s="14"/>
      <c r="Q35" s="39"/>
      <c r="R35" s="22">
        <f t="shared" si="14"/>
        <v>0</v>
      </c>
      <c r="S35" s="14"/>
      <c r="T35" s="39"/>
      <c r="U35" s="22">
        <f t="shared" si="15"/>
        <v>0</v>
      </c>
      <c r="V35" s="14"/>
      <c r="W35" s="16">
        <f>Tenderkiírás!I35</f>
        <v>0</v>
      </c>
      <c r="X35"/>
      <c r="Y35" s="25" t="e">
        <f>Tenderkiírás!K35</f>
        <v>#N/A</v>
      </c>
      <c r="Z35" s="25" t="e">
        <f>Tenderkiírás!L35</f>
        <v>#N/A</v>
      </c>
      <c r="AA35" s="25" t="e">
        <f>Tenderkiírás!M35</f>
        <v>#N/A</v>
      </c>
      <c r="AB35" s="25" t="e">
        <f>Tenderkiírás!N35</f>
        <v>#N/A</v>
      </c>
    </row>
    <row r="36" spans="3:28" ht="15">
      <c r="C36" s="44">
        <f>Tenderkiírás!C36</f>
        <v>0</v>
      </c>
      <c r="D36" s="9" t="e">
        <f>Tenderkiírás!D36</f>
        <v>#N/A</v>
      </c>
      <c r="E36" s="9" t="e">
        <f>Tenderkiírás!E36</f>
        <v>#N/A</v>
      </c>
      <c r="F36" s="44">
        <f>Tenderkiírás!F36</f>
        <v>0</v>
      </c>
      <c r="G36" s="44">
        <f>Tenderkiírás!G36</f>
        <v>0</v>
      </c>
      <c r="H36" s="46">
        <f t="shared" si="0"/>
        <v>0</v>
      </c>
      <c r="I36" s="22">
        <f t="shared" si="11"/>
        <v>0</v>
      </c>
      <c r="J36" s="14"/>
      <c r="K36" s="39"/>
      <c r="L36" s="22">
        <f t="shared" si="12"/>
        <v>0</v>
      </c>
      <c r="M36" s="14"/>
      <c r="N36" s="39"/>
      <c r="O36" s="22">
        <f t="shared" si="13"/>
        <v>0</v>
      </c>
      <c r="P36" s="14"/>
      <c r="Q36" s="39"/>
      <c r="R36" s="22">
        <f t="shared" si="14"/>
        <v>0</v>
      </c>
      <c r="S36" s="14"/>
      <c r="T36" s="39"/>
      <c r="U36" s="22">
        <f t="shared" si="15"/>
        <v>0</v>
      </c>
      <c r="V36" s="14"/>
      <c r="W36" s="16">
        <f>Tenderkiírás!I36</f>
        <v>0</v>
      </c>
      <c r="X36"/>
      <c r="Y36" s="25" t="e">
        <f>Tenderkiírás!K36</f>
        <v>#N/A</v>
      </c>
      <c r="Z36" s="25" t="e">
        <f>Tenderkiírás!L36</f>
        <v>#N/A</v>
      </c>
      <c r="AA36" s="25" t="e">
        <f>Tenderkiírás!M36</f>
        <v>#N/A</v>
      </c>
      <c r="AB36" s="25" t="e">
        <f>Tenderkiírás!N36</f>
        <v>#N/A</v>
      </c>
    </row>
    <row r="37" spans="3:28" ht="15">
      <c r="C37" s="44">
        <f>Tenderkiírás!C37</f>
        <v>0</v>
      </c>
      <c r="D37" s="9" t="e">
        <f>Tenderkiírás!D37</f>
        <v>#N/A</v>
      </c>
      <c r="E37" s="9" t="e">
        <f>Tenderkiírás!E37</f>
        <v>#N/A</v>
      </c>
      <c r="F37" s="44">
        <f>Tenderkiírás!F37</f>
        <v>0</v>
      </c>
      <c r="G37" s="44">
        <f>Tenderkiírás!G37</f>
        <v>0</v>
      </c>
      <c r="H37" s="46">
        <f t="shared" si="0"/>
        <v>0</v>
      </c>
      <c r="I37" s="22">
        <f t="shared" si="11"/>
        <v>0</v>
      </c>
      <c r="J37" s="14"/>
      <c r="K37" s="39"/>
      <c r="L37" s="22">
        <f t="shared" si="12"/>
        <v>0</v>
      </c>
      <c r="M37" s="14"/>
      <c r="N37" s="39"/>
      <c r="O37" s="22">
        <f t="shared" si="13"/>
        <v>0</v>
      </c>
      <c r="P37" s="14"/>
      <c r="Q37" s="39"/>
      <c r="R37" s="22">
        <f t="shared" si="14"/>
        <v>0</v>
      </c>
      <c r="S37" s="14"/>
      <c r="T37" s="39"/>
      <c r="U37" s="22">
        <f t="shared" si="15"/>
        <v>0</v>
      </c>
      <c r="V37" s="14"/>
      <c r="W37" s="16">
        <f>Tenderkiírás!I37</f>
        <v>0</v>
      </c>
      <c r="X37"/>
      <c r="Y37" s="25" t="e">
        <f>Tenderkiírás!K37</f>
        <v>#N/A</v>
      </c>
      <c r="Z37" s="25" t="e">
        <f>Tenderkiírás!L37</f>
        <v>#N/A</v>
      </c>
      <c r="AA37" s="25" t="e">
        <f>Tenderkiírás!M37</f>
        <v>#N/A</v>
      </c>
      <c r="AB37" s="25" t="e">
        <f>Tenderkiírás!N37</f>
        <v>#N/A</v>
      </c>
    </row>
    <row r="38" spans="3:28" ht="15">
      <c r="C38" s="44">
        <f>Tenderkiírás!C38</f>
        <v>0</v>
      </c>
      <c r="D38" s="9" t="e">
        <f>Tenderkiírás!D38</f>
        <v>#N/A</v>
      </c>
      <c r="E38" s="9" t="e">
        <f>Tenderkiírás!E38</f>
        <v>#N/A</v>
      </c>
      <c r="F38" s="44">
        <f>Tenderkiírás!F38</f>
        <v>0</v>
      </c>
      <c r="G38" s="44">
        <f>Tenderkiírás!G38</f>
        <v>0</v>
      </c>
      <c r="H38" s="46">
        <f t="shared" si="0"/>
        <v>0</v>
      </c>
      <c r="I38" s="22">
        <f t="shared" si="11"/>
        <v>0</v>
      </c>
      <c r="J38" s="14"/>
      <c r="K38" s="39"/>
      <c r="L38" s="22">
        <f t="shared" si="12"/>
        <v>0</v>
      </c>
      <c r="M38" s="14"/>
      <c r="N38" s="39"/>
      <c r="O38" s="22">
        <f t="shared" si="13"/>
        <v>0</v>
      </c>
      <c r="P38" s="14"/>
      <c r="Q38" s="39"/>
      <c r="R38" s="22">
        <f t="shared" si="14"/>
        <v>0</v>
      </c>
      <c r="S38" s="14"/>
      <c r="T38" s="39"/>
      <c r="U38" s="22">
        <f t="shared" si="15"/>
        <v>0</v>
      </c>
      <c r="V38" s="14"/>
      <c r="W38" s="16">
        <f>Tenderkiírás!I38</f>
        <v>0</v>
      </c>
      <c r="X38"/>
      <c r="Y38" s="25" t="e">
        <f>Tenderkiírás!K38</f>
        <v>#N/A</v>
      </c>
      <c r="Z38" s="25" t="e">
        <f>Tenderkiírás!L38</f>
        <v>#N/A</v>
      </c>
      <c r="AA38" s="25" t="e">
        <f>Tenderkiírás!M38</f>
        <v>#N/A</v>
      </c>
      <c r="AB38" s="25" t="e">
        <f>Tenderkiírás!N38</f>
        <v>#N/A</v>
      </c>
    </row>
    <row r="39" spans="3:28" ht="15">
      <c r="C39" s="44">
        <f>Tenderkiírás!C39</f>
        <v>0</v>
      </c>
      <c r="D39" s="9" t="e">
        <f>Tenderkiírás!D39</f>
        <v>#N/A</v>
      </c>
      <c r="E39" s="9" t="e">
        <f>Tenderkiírás!E39</f>
        <v>#N/A</v>
      </c>
      <c r="F39" s="44">
        <f>Tenderkiírás!F39</f>
        <v>0</v>
      </c>
      <c r="G39" s="44">
        <f>Tenderkiírás!G39</f>
        <v>0</v>
      </c>
      <c r="H39" s="46">
        <f t="shared" si="0"/>
        <v>0</v>
      </c>
      <c r="I39" s="22">
        <f t="shared" si="11"/>
        <v>0</v>
      </c>
      <c r="J39" s="14"/>
      <c r="K39" s="39"/>
      <c r="L39" s="22">
        <f t="shared" si="12"/>
        <v>0</v>
      </c>
      <c r="M39" s="14"/>
      <c r="N39" s="39"/>
      <c r="O39" s="22">
        <f t="shared" si="13"/>
        <v>0</v>
      </c>
      <c r="P39" s="14"/>
      <c r="Q39" s="39"/>
      <c r="R39" s="22">
        <f t="shared" si="14"/>
        <v>0</v>
      </c>
      <c r="S39" s="14"/>
      <c r="T39" s="39"/>
      <c r="U39" s="22">
        <f t="shared" si="15"/>
        <v>0</v>
      </c>
      <c r="V39" s="14"/>
      <c r="W39" s="16">
        <f>Tenderkiírás!I39</f>
        <v>0</v>
      </c>
      <c r="X39"/>
      <c r="Y39" s="25" t="e">
        <f>Tenderkiírás!K39</f>
        <v>#N/A</v>
      </c>
      <c r="Z39" s="25" t="e">
        <f>Tenderkiírás!L39</f>
        <v>#N/A</v>
      </c>
      <c r="AA39" s="25" t="e">
        <f>Tenderkiírás!M39</f>
        <v>#N/A</v>
      </c>
      <c r="AB39" s="25" t="e">
        <f>Tenderkiírás!N39</f>
        <v>#N/A</v>
      </c>
    </row>
    <row r="40" spans="3:28" ht="15">
      <c r="C40" s="44">
        <f>Tenderkiírás!C40</f>
        <v>0</v>
      </c>
      <c r="D40" s="9" t="e">
        <f>Tenderkiírás!D40</f>
        <v>#N/A</v>
      </c>
      <c r="E40" s="9" t="e">
        <f>Tenderkiírás!E40</f>
        <v>#N/A</v>
      </c>
      <c r="F40" s="44">
        <f>Tenderkiírás!F40</f>
        <v>0</v>
      </c>
      <c r="G40" s="44">
        <f>Tenderkiírás!G40</f>
        <v>0</v>
      </c>
      <c r="H40" s="46">
        <f t="shared" si="0"/>
        <v>0</v>
      </c>
      <c r="I40" s="22">
        <f t="shared" si="11"/>
        <v>0</v>
      </c>
      <c r="J40" s="14"/>
      <c r="K40" s="39"/>
      <c r="L40" s="22">
        <f t="shared" si="12"/>
        <v>0</v>
      </c>
      <c r="M40" s="14"/>
      <c r="N40" s="39"/>
      <c r="O40" s="22">
        <f t="shared" si="13"/>
        <v>0</v>
      </c>
      <c r="P40" s="14"/>
      <c r="Q40" s="39"/>
      <c r="R40" s="22">
        <f t="shared" si="14"/>
        <v>0</v>
      </c>
      <c r="S40" s="14"/>
      <c r="T40" s="39"/>
      <c r="U40" s="22">
        <f t="shared" si="15"/>
        <v>0</v>
      </c>
      <c r="V40" s="14"/>
      <c r="W40" s="16">
        <f>Tenderkiírás!I40</f>
        <v>0</v>
      </c>
      <c r="X40"/>
      <c r="Y40" s="25" t="e">
        <f>Tenderkiírás!K40</f>
        <v>#N/A</v>
      </c>
      <c r="Z40" s="25" t="e">
        <f>Tenderkiírás!L40</f>
        <v>#N/A</v>
      </c>
      <c r="AA40" s="25" t="e">
        <f>Tenderkiírás!M40</f>
        <v>#N/A</v>
      </c>
      <c r="AB40" s="25" t="e">
        <f>Tenderkiírás!N40</f>
        <v>#N/A</v>
      </c>
    </row>
    <row r="41" spans="3:28" ht="15">
      <c r="C41" s="44">
        <f>Tenderkiírás!C41</f>
        <v>0</v>
      </c>
      <c r="D41" s="9" t="e">
        <f>Tenderkiírás!D41</f>
        <v>#N/A</v>
      </c>
      <c r="E41" s="9" t="e">
        <f>Tenderkiírás!E41</f>
        <v>#N/A</v>
      </c>
      <c r="F41" s="44">
        <f>Tenderkiírás!F41</f>
        <v>0</v>
      </c>
      <c r="G41" s="44">
        <f>Tenderkiírás!G41</f>
        <v>0</v>
      </c>
      <c r="H41" s="46">
        <f t="shared" si="0"/>
        <v>0</v>
      </c>
      <c r="I41" s="22">
        <f t="shared" si="11"/>
        <v>0</v>
      </c>
      <c r="J41" s="14"/>
      <c r="K41" s="39"/>
      <c r="L41" s="22">
        <f t="shared" si="12"/>
        <v>0</v>
      </c>
      <c r="M41" s="14"/>
      <c r="N41" s="39"/>
      <c r="O41" s="22">
        <f t="shared" si="13"/>
        <v>0</v>
      </c>
      <c r="P41" s="14"/>
      <c r="Q41" s="39"/>
      <c r="R41" s="22">
        <f t="shared" si="14"/>
        <v>0</v>
      </c>
      <c r="S41" s="14"/>
      <c r="T41" s="39"/>
      <c r="U41" s="22">
        <f t="shared" si="15"/>
        <v>0</v>
      </c>
      <c r="V41" s="14"/>
      <c r="W41" s="16">
        <f>Tenderkiírás!I41</f>
        <v>0</v>
      </c>
      <c r="X41"/>
      <c r="Y41" s="25" t="e">
        <f>Tenderkiírás!K41</f>
        <v>#N/A</v>
      </c>
      <c r="Z41" s="25" t="e">
        <f>Tenderkiírás!L41</f>
        <v>#N/A</v>
      </c>
      <c r="AA41" s="25" t="e">
        <f>Tenderkiírás!M41</f>
        <v>#N/A</v>
      </c>
      <c r="AB41" s="25" t="e">
        <f>Tenderkiírás!N41</f>
        <v>#N/A</v>
      </c>
    </row>
    <row r="42" spans="3:28" ht="15">
      <c r="C42" s="44">
        <f>Tenderkiírás!C42</f>
        <v>0</v>
      </c>
      <c r="D42" s="9" t="e">
        <f>Tenderkiírás!D42</f>
        <v>#N/A</v>
      </c>
      <c r="E42" s="9" t="e">
        <f>Tenderkiírás!E42</f>
        <v>#N/A</v>
      </c>
      <c r="F42" s="44">
        <f>Tenderkiírás!F42</f>
        <v>0</v>
      </c>
      <c r="G42" s="44">
        <f>Tenderkiírás!G42</f>
        <v>0</v>
      </c>
      <c r="H42" s="46">
        <f t="shared" si="0"/>
        <v>0</v>
      </c>
      <c r="I42" s="22">
        <f t="shared" si="11"/>
        <v>0</v>
      </c>
      <c r="J42" s="14"/>
      <c r="K42" s="39"/>
      <c r="L42" s="22">
        <f t="shared" si="12"/>
        <v>0</v>
      </c>
      <c r="M42" s="14"/>
      <c r="N42" s="39"/>
      <c r="O42" s="22">
        <f t="shared" si="13"/>
        <v>0</v>
      </c>
      <c r="P42" s="14"/>
      <c r="Q42" s="39"/>
      <c r="R42" s="22">
        <f t="shared" si="14"/>
        <v>0</v>
      </c>
      <c r="S42" s="14"/>
      <c r="T42" s="39"/>
      <c r="U42" s="22">
        <f t="shared" si="15"/>
        <v>0</v>
      </c>
      <c r="V42" s="14"/>
      <c r="W42" s="16">
        <f>Tenderkiírás!I42</f>
        <v>0</v>
      </c>
      <c r="X42"/>
      <c r="Y42" s="25" t="e">
        <f>Tenderkiírás!K42</f>
        <v>#N/A</v>
      </c>
      <c r="Z42" s="25" t="e">
        <f>Tenderkiírás!L42</f>
        <v>#N/A</v>
      </c>
      <c r="AA42" s="25" t="e">
        <f>Tenderkiírás!M42</f>
        <v>#N/A</v>
      </c>
      <c r="AB42" s="25" t="e">
        <f>Tenderkiírás!N42</f>
        <v>#N/A</v>
      </c>
    </row>
    <row r="43" spans="3:28" ht="15">
      <c r="C43" s="44">
        <f>Tenderkiírás!C43</f>
        <v>0</v>
      </c>
      <c r="D43" s="9" t="e">
        <f>Tenderkiírás!D43</f>
        <v>#N/A</v>
      </c>
      <c r="E43" s="9" t="e">
        <f>Tenderkiírás!E43</f>
        <v>#N/A</v>
      </c>
      <c r="F43" s="44">
        <f>Tenderkiírás!F43</f>
        <v>0</v>
      </c>
      <c r="G43" s="44">
        <f>Tenderkiírás!G43</f>
        <v>0</v>
      </c>
      <c r="H43" s="46">
        <f t="shared" si="0"/>
        <v>0</v>
      </c>
      <c r="I43" s="22">
        <f t="shared" si="11"/>
        <v>0</v>
      </c>
      <c r="J43" s="14"/>
      <c r="K43" s="39"/>
      <c r="L43" s="22">
        <f t="shared" si="12"/>
        <v>0</v>
      </c>
      <c r="M43" s="14"/>
      <c r="N43" s="39"/>
      <c r="O43" s="22">
        <f t="shared" si="13"/>
        <v>0</v>
      </c>
      <c r="P43" s="14"/>
      <c r="Q43" s="39"/>
      <c r="R43" s="22">
        <f t="shared" si="14"/>
        <v>0</v>
      </c>
      <c r="S43" s="14"/>
      <c r="T43" s="39"/>
      <c r="U43" s="22">
        <f t="shared" si="15"/>
        <v>0</v>
      </c>
      <c r="V43" s="14"/>
      <c r="W43" s="16">
        <f>Tenderkiírás!I43</f>
        <v>0</v>
      </c>
      <c r="X43"/>
      <c r="Y43" s="25" t="e">
        <f>Tenderkiírás!K43</f>
        <v>#N/A</v>
      </c>
      <c r="Z43" s="25" t="e">
        <f>Tenderkiírás!L43</f>
        <v>#N/A</v>
      </c>
      <c r="AA43" s="25" t="e">
        <f>Tenderkiírás!M43</f>
        <v>#N/A</v>
      </c>
      <c r="AB43" s="25" t="e">
        <f>Tenderkiírás!N43</f>
        <v>#N/A</v>
      </c>
    </row>
    <row r="44" spans="3:28" ht="15">
      <c r="C44" s="44">
        <f>Tenderkiírás!C44</f>
        <v>0</v>
      </c>
      <c r="D44" s="9" t="e">
        <f>Tenderkiírás!D44</f>
        <v>#N/A</v>
      </c>
      <c r="E44" s="9" t="e">
        <f>Tenderkiírás!E44</f>
        <v>#N/A</v>
      </c>
      <c r="F44" s="44">
        <f>Tenderkiírás!F44</f>
        <v>0</v>
      </c>
      <c r="G44" s="44">
        <f>Tenderkiírás!G44</f>
        <v>0</v>
      </c>
      <c r="H44" s="46">
        <f t="shared" si="0"/>
        <v>0</v>
      </c>
      <c r="I44" s="22">
        <f t="shared" si="11"/>
        <v>0</v>
      </c>
      <c r="J44" s="14"/>
      <c r="K44" s="39"/>
      <c r="L44" s="22">
        <f t="shared" si="12"/>
        <v>0</v>
      </c>
      <c r="M44" s="14"/>
      <c r="N44" s="39"/>
      <c r="O44" s="22">
        <f t="shared" si="13"/>
        <v>0</v>
      </c>
      <c r="P44" s="14"/>
      <c r="Q44" s="39"/>
      <c r="R44" s="22">
        <f t="shared" si="14"/>
        <v>0</v>
      </c>
      <c r="S44" s="14"/>
      <c r="T44" s="39"/>
      <c r="U44" s="22">
        <f t="shared" si="15"/>
        <v>0</v>
      </c>
      <c r="V44" s="14"/>
      <c r="W44" s="16">
        <f>Tenderkiírás!I44</f>
        <v>0</v>
      </c>
      <c r="X44"/>
      <c r="Y44" s="25" t="e">
        <f>Tenderkiírás!K44</f>
        <v>#N/A</v>
      </c>
      <c r="Z44" s="25" t="e">
        <f>Tenderkiírás!L44</f>
        <v>#N/A</v>
      </c>
      <c r="AA44" s="25" t="e">
        <f>Tenderkiírás!M44</f>
        <v>#N/A</v>
      </c>
      <c r="AB44" s="25" t="e">
        <f>Tenderkiírás!N44</f>
        <v>#N/A</v>
      </c>
    </row>
    <row r="45" spans="3:28" ht="15">
      <c r="C45" s="44">
        <f>Tenderkiírás!C45</f>
        <v>0</v>
      </c>
      <c r="D45" s="9" t="e">
        <f>Tenderkiírás!D45</f>
        <v>#N/A</v>
      </c>
      <c r="E45" s="9" t="e">
        <f>Tenderkiírás!E45</f>
        <v>#N/A</v>
      </c>
      <c r="F45" s="44">
        <f>Tenderkiírás!F45</f>
        <v>0</v>
      </c>
      <c r="G45" s="44">
        <f>Tenderkiírás!G45</f>
        <v>0</v>
      </c>
      <c r="H45" s="46">
        <f t="shared" si="0"/>
        <v>0</v>
      </c>
      <c r="I45" s="22">
        <f t="shared" si="11"/>
        <v>0</v>
      </c>
      <c r="J45" s="14"/>
      <c r="K45" s="39"/>
      <c r="L45" s="22">
        <f t="shared" si="12"/>
        <v>0</v>
      </c>
      <c r="M45" s="14"/>
      <c r="N45" s="39"/>
      <c r="O45" s="22">
        <f t="shared" si="13"/>
        <v>0</v>
      </c>
      <c r="P45" s="14"/>
      <c r="Q45" s="39"/>
      <c r="R45" s="22">
        <f t="shared" si="14"/>
        <v>0</v>
      </c>
      <c r="S45" s="14"/>
      <c r="T45" s="39"/>
      <c r="U45" s="22">
        <f t="shared" si="15"/>
        <v>0</v>
      </c>
      <c r="V45" s="14"/>
      <c r="W45" s="16">
        <f>Tenderkiírás!I45</f>
        <v>0</v>
      </c>
      <c r="X45"/>
      <c r="Y45" s="25" t="e">
        <f>Tenderkiírás!K45</f>
        <v>#N/A</v>
      </c>
      <c r="Z45" s="25" t="e">
        <f>Tenderkiírás!L45</f>
        <v>#N/A</v>
      </c>
      <c r="AA45" s="25" t="e">
        <f>Tenderkiírás!M45</f>
        <v>#N/A</v>
      </c>
      <c r="AB45" s="25" t="e">
        <f>Tenderkiírás!N45</f>
        <v>#N/A</v>
      </c>
    </row>
    <row r="46" spans="3:28" ht="15">
      <c r="C46" s="44">
        <f>Tenderkiírás!C46</f>
        <v>0</v>
      </c>
      <c r="D46" s="9" t="e">
        <f>Tenderkiírás!D46</f>
        <v>#N/A</v>
      </c>
      <c r="E46" s="9" t="e">
        <f>Tenderkiírás!E46</f>
        <v>#N/A</v>
      </c>
      <c r="F46" s="44">
        <f>Tenderkiírás!F46</f>
        <v>0</v>
      </c>
      <c r="G46" s="44">
        <f>Tenderkiírás!G46</f>
        <v>0</v>
      </c>
      <c r="H46" s="46">
        <f t="shared" si="0"/>
        <v>0</v>
      </c>
      <c r="I46" s="22">
        <f t="shared" si="11"/>
        <v>0</v>
      </c>
      <c r="J46" s="14"/>
      <c r="K46" s="39"/>
      <c r="L46" s="22">
        <f t="shared" si="12"/>
        <v>0</v>
      </c>
      <c r="M46" s="14"/>
      <c r="N46" s="39"/>
      <c r="O46" s="22">
        <f t="shared" si="13"/>
        <v>0</v>
      </c>
      <c r="P46" s="14"/>
      <c r="Q46" s="39"/>
      <c r="R46" s="22">
        <f t="shared" si="14"/>
        <v>0</v>
      </c>
      <c r="S46" s="14"/>
      <c r="T46" s="39"/>
      <c r="U46" s="22">
        <f t="shared" si="15"/>
        <v>0</v>
      </c>
      <c r="V46" s="14"/>
      <c r="W46" s="16">
        <f>Tenderkiírás!I46</f>
        <v>0</v>
      </c>
      <c r="X46"/>
      <c r="Y46" s="25" t="e">
        <f>Tenderkiírás!K46</f>
        <v>#N/A</v>
      </c>
      <c r="Z46" s="25" t="e">
        <f>Tenderkiírás!L46</f>
        <v>#N/A</v>
      </c>
      <c r="AA46" s="25" t="e">
        <f>Tenderkiírás!M46</f>
        <v>#N/A</v>
      </c>
      <c r="AB46" s="25" t="e">
        <f>Tenderkiírás!N46</f>
        <v>#N/A</v>
      </c>
    </row>
    <row r="47" spans="3:28" ht="15">
      <c r="C47" s="44">
        <f>Tenderkiírás!C47</f>
        <v>0</v>
      </c>
      <c r="D47" s="9" t="e">
        <f>Tenderkiírás!D47</f>
        <v>#N/A</v>
      </c>
      <c r="E47" s="9" t="e">
        <f>Tenderkiírás!E47</f>
        <v>#N/A</v>
      </c>
      <c r="F47" s="44">
        <f>Tenderkiírás!F47</f>
        <v>0</v>
      </c>
      <c r="G47" s="44">
        <f>Tenderkiírás!G47</f>
        <v>0</v>
      </c>
      <c r="H47" s="46">
        <f t="shared" si="0"/>
        <v>0</v>
      </c>
      <c r="I47" s="22">
        <f t="shared" si="11"/>
        <v>0</v>
      </c>
      <c r="J47" s="14"/>
      <c r="K47" s="39"/>
      <c r="L47" s="22">
        <f t="shared" si="12"/>
        <v>0</v>
      </c>
      <c r="M47" s="14"/>
      <c r="N47" s="39"/>
      <c r="O47" s="22">
        <f t="shared" si="13"/>
        <v>0</v>
      </c>
      <c r="P47" s="14"/>
      <c r="Q47" s="39"/>
      <c r="R47" s="22">
        <f t="shared" si="14"/>
        <v>0</v>
      </c>
      <c r="S47" s="14"/>
      <c r="T47" s="39"/>
      <c r="U47" s="22">
        <f t="shared" si="15"/>
        <v>0</v>
      </c>
      <c r="V47" s="14"/>
      <c r="W47" s="16">
        <f>Tenderkiírás!I47</f>
        <v>0</v>
      </c>
      <c r="X47"/>
      <c r="Y47" s="25" t="e">
        <f>Tenderkiírás!K47</f>
        <v>#N/A</v>
      </c>
      <c r="Z47" s="25" t="e">
        <f>Tenderkiírás!L47</f>
        <v>#N/A</v>
      </c>
      <c r="AA47" s="25" t="e">
        <f>Tenderkiírás!M47</f>
        <v>#N/A</v>
      </c>
      <c r="AB47" s="25" t="e">
        <f>Tenderkiírás!N47</f>
        <v>#N/A</v>
      </c>
    </row>
    <row r="48" spans="3:28" ht="15">
      <c r="C48" s="44">
        <f>Tenderkiírás!C48</f>
        <v>0</v>
      </c>
      <c r="D48" s="9" t="e">
        <f>Tenderkiírás!D48</f>
        <v>#N/A</v>
      </c>
      <c r="E48" s="9" t="e">
        <f>Tenderkiírás!E48</f>
        <v>#N/A</v>
      </c>
      <c r="F48" s="44">
        <f>Tenderkiírás!F48</f>
        <v>0</v>
      </c>
      <c r="G48" s="44">
        <f>Tenderkiírás!G48</f>
        <v>0</v>
      </c>
      <c r="H48" s="46">
        <f t="shared" si="0"/>
        <v>0</v>
      </c>
      <c r="I48" s="22">
        <f t="shared" si="11"/>
        <v>0</v>
      </c>
      <c r="J48" s="14"/>
      <c r="K48" s="39"/>
      <c r="L48" s="22">
        <f t="shared" si="12"/>
        <v>0</v>
      </c>
      <c r="M48" s="14"/>
      <c r="N48" s="39"/>
      <c r="O48" s="22">
        <f t="shared" si="13"/>
        <v>0</v>
      </c>
      <c r="P48" s="14"/>
      <c r="Q48" s="39"/>
      <c r="R48" s="22">
        <f t="shared" si="14"/>
        <v>0</v>
      </c>
      <c r="S48" s="14"/>
      <c r="T48" s="39"/>
      <c r="U48" s="22">
        <f t="shared" si="15"/>
        <v>0</v>
      </c>
      <c r="V48" s="14"/>
      <c r="W48" s="16">
        <f>Tenderkiírás!I48</f>
        <v>0</v>
      </c>
      <c r="X48"/>
      <c r="Y48" s="25" t="e">
        <f>Tenderkiírás!K48</f>
        <v>#N/A</v>
      </c>
      <c r="Z48" s="25" t="e">
        <f>Tenderkiírás!L48</f>
        <v>#N/A</v>
      </c>
      <c r="AA48" s="25" t="e">
        <f>Tenderkiírás!M48</f>
        <v>#N/A</v>
      </c>
      <c r="AB48" s="25" t="e">
        <f>Tenderkiírás!N48</f>
        <v>#N/A</v>
      </c>
    </row>
    <row r="49" spans="3:28" ht="15">
      <c r="C49" s="44">
        <f>Tenderkiírás!C49</f>
        <v>0</v>
      </c>
      <c r="D49" s="9" t="e">
        <f>Tenderkiírás!D49</f>
        <v>#N/A</v>
      </c>
      <c r="E49" s="9" t="e">
        <f>Tenderkiírás!E49</f>
        <v>#N/A</v>
      </c>
      <c r="F49" s="44">
        <f>Tenderkiírás!F49</f>
        <v>0</v>
      </c>
      <c r="G49" s="44">
        <f>Tenderkiírás!G49</f>
        <v>0</v>
      </c>
      <c r="H49" s="46">
        <f t="shared" si="0"/>
        <v>0</v>
      </c>
      <c r="I49" s="22">
        <f t="shared" si="11"/>
        <v>0</v>
      </c>
      <c r="J49" s="14"/>
      <c r="K49" s="39"/>
      <c r="L49" s="22">
        <f t="shared" si="12"/>
        <v>0</v>
      </c>
      <c r="M49" s="14"/>
      <c r="N49" s="39"/>
      <c r="O49" s="22">
        <f t="shared" si="13"/>
        <v>0</v>
      </c>
      <c r="P49" s="14"/>
      <c r="Q49" s="39"/>
      <c r="R49" s="22">
        <f t="shared" si="14"/>
        <v>0</v>
      </c>
      <c r="S49" s="14"/>
      <c r="T49" s="39"/>
      <c r="U49" s="22">
        <f t="shared" si="15"/>
        <v>0</v>
      </c>
      <c r="V49" s="14"/>
      <c r="W49" s="16">
        <f>Tenderkiírás!I49</f>
        <v>0</v>
      </c>
      <c r="X49"/>
      <c r="Y49" s="25" t="e">
        <f>Tenderkiírás!K49</f>
        <v>#N/A</v>
      </c>
      <c r="Z49" s="25" t="e">
        <f>Tenderkiírás!L49</f>
        <v>#N/A</v>
      </c>
      <c r="AA49" s="25" t="e">
        <f>Tenderkiírás!M49</f>
        <v>#N/A</v>
      </c>
      <c r="AB49" s="25" t="e">
        <f>Tenderkiírás!N49</f>
        <v>#N/A</v>
      </c>
    </row>
    <row r="50" spans="3:28" ht="15">
      <c r="C50" s="44">
        <f>Tenderkiírás!C50</f>
        <v>0</v>
      </c>
      <c r="D50" s="9" t="e">
        <f>Tenderkiírás!D50</f>
        <v>#N/A</v>
      </c>
      <c r="E50" s="9" t="e">
        <f>Tenderkiírás!E50</f>
        <v>#N/A</v>
      </c>
      <c r="F50" s="44">
        <f>Tenderkiírás!F50</f>
        <v>0</v>
      </c>
      <c r="G50" s="44">
        <f>Tenderkiírás!G50</f>
        <v>0</v>
      </c>
      <c r="H50" s="46">
        <f t="shared" si="0"/>
        <v>0</v>
      </c>
      <c r="I50" s="22">
        <f t="shared" si="11"/>
        <v>0</v>
      </c>
      <c r="J50" s="14"/>
      <c r="K50" s="39"/>
      <c r="L50" s="22">
        <f t="shared" si="12"/>
        <v>0</v>
      </c>
      <c r="M50" s="14"/>
      <c r="N50" s="39"/>
      <c r="O50" s="22">
        <f t="shared" si="13"/>
        <v>0</v>
      </c>
      <c r="P50" s="14"/>
      <c r="Q50" s="39"/>
      <c r="R50" s="22">
        <f t="shared" si="14"/>
        <v>0</v>
      </c>
      <c r="S50" s="14"/>
      <c r="T50" s="39"/>
      <c r="U50" s="22">
        <f t="shared" si="15"/>
        <v>0</v>
      </c>
      <c r="V50" s="14"/>
      <c r="W50" s="16">
        <f>Tenderkiírás!I50</f>
        <v>0</v>
      </c>
      <c r="X50"/>
      <c r="Y50" s="25" t="e">
        <f>Tenderkiírás!K50</f>
        <v>#N/A</v>
      </c>
      <c r="Z50" s="25" t="e">
        <f>Tenderkiírás!L50</f>
        <v>#N/A</v>
      </c>
      <c r="AA50" s="25" t="e">
        <f>Tenderkiírás!M50</f>
        <v>#N/A</v>
      </c>
      <c r="AB50" s="25" t="e">
        <f>Tenderkiírás!N50</f>
        <v>#N/A</v>
      </c>
    </row>
    <row r="51" spans="3:28" ht="15">
      <c r="C51" s="44">
        <f>Tenderkiírás!C51</f>
        <v>0</v>
      </c>
      <c r="D51" s="9" t="e">
        <f>Tenderkiírás!D51</f>
        <v>#N/A</v>
      </c>
      <c r="E51" s="9" t="e">
        <f>Tenderkiírás!E51</f>
        <v>#N/A</v>
      </c>
      <c r="F51" s="44">
        <f>Tenderkiírás!F51</f>
        <v>0</v>
      </c>
      <c r="G51" s="44">
        <f>Tenderkiírás!G51</f>
        <v>0</v>
      </c>
      <c r="H51" s="46">
        <f t="shared" si="0"/>
        <v>0</v>
      </c>
      <c r="I51" s="22">
        <f t="shared" ref="I51:I71" si="16">+G51</f>
        <v>0</v>
      </c>
      <c r="J51" s="14"/>
      <c r="K51" s="39"/>
      <c r="L51" s="22">
        <f t="shared" ref="L51:L71" si="17">+G51</f>
        <v>0</v>
      </c>
      <c r="M51" s="14"/>
      <c r="N51" s="39"/>
      <c r="O51" s="22">
        <f t="shared" ref="O51:O71" si="18">+G51</f>
        <v>0</v>
      </c>
      <c r="P51" s="14"/>
      <c r="Q51" s="39"/>
      <c r="R51" s="22">
        <f t="shared" ref="R51:R71" si="19">+G51</f>
        <v>0</v>
      </c>
      <c r="S51" s="14"/>
      <c r="T51" s="39"/>
      <c r="U51" s="22">
        <f t="shared" ref="U51:U71" si="20">+R51</f>
        <v>0</v>
      </c>
      <c r="V51" s="14"/>
      <c r="W51" s="16">
        <f>Tenderkiírás!I51</f>
        <v>0</v>
      </c>
      <c r="X51"/>
      <c r="Y51" s="25" t="e">
        <f>Tenderkiírás!K51</f>
        <v>#N/A</v>
      </c>
      <c r="Z51" s="25" t="e">
        <f>Tenderkiírás!L51</f>
        <v>#N/A</v>
      </c>
      <c r="AA51" s="25" t="e">
        <f>Tenderkiírás!M51</f>
        <v>#N/A</v>
      </c>
      <c r="AB51" s="25" t="e">
        <f>Tenderkiírás!N51</f>
        <v>#N/A</v>
      </c>
    </row>
    <row r="52" spans="3:28" ht="15">
      <c r="C52" s="44">
        <f>Tenderkiírás!C52</f>
        <v>0</v>
      </c>
      <c r="D52" s="9" t="e">
        <f>Tenderkiírás!D52</f>
        <v>#N/A</v>
      </c>
      <c r="E52" s="9" t="e">
        <f>Tenderkiírás!E52</f>
        <v>#N/A</v>
      </c>
      <c r="F52" s="44">
        <f>Tenderkiírás!F52</f>
        <v>0</v>
      </c>
      <c r="G52" s="44">
        <f>Tenderkiírás!G52</f>
        <v>0</v>
      </c>
      <c r="H52" s="46">
        <f t="shared" si="0"/>
        <v>0</v>
      </c>
      <c r="I52" s="22">
        <f t="shared" si="16"/>
        <v>0</v>
      </c>
      <c r="J52" s="14"/>
      <c r="K52" s="39"/>
      <c r="L52" s="22">
        <f t="shared" si="17"/>
        <v>0</v>
      </c>
      <c r="M52" s="14"/>
      <c r="N52" s="39"/>
      <c r="O52" s="22">
        <f t="shared" si="18"/>
        <v>0</v>
      </c>
      <c r="P52" s="14"/>
      <c r="Q52" s="39"/>
      <c r="R52" s="22">
        <f t="shared" si="19"/>
        <v>0</v>
      </c>
      <c r="S52" s="14"/>
      <c r="T52" s="39"/>
      <c r="U52" s="22">
        <f t="shared" si="20"/>
        <v>0</v>
      </c>
      <c r="V52" s="14"/>
      <c r="W52" s="16">
        <f>Tenderkiírás!I52</f>
        <v>0</v>
      </c>
      <c r="X52"/>
      <c r="Y52" s="25" t="e">
        <f>Tenderkiírás!K52</f>
        <v>#N/A</v>
      </c>
      <c r="Z52" s="25" t="e">
        <f>Tenderkiírás!L52</f>
        <v>#N/A</v>
      </c>
      <c r="AA52" s="25" t="e">
        <f>Tenderkiírás!M52</f>
        <v>#N/A</v>
      </c>
      <c r="AB52" s="25" t="e">
        <f>Tenderkiírás!N52</f>
        <v>#N/A</v>
      </c>
    </row>
    <row r="53" spans="3:28" ht="15">
      <c r="C53" s="44">
        <f>Tenderkiírás!C53</f>
        <v>0</v>
      </c>
      <c r="D53" s="9" t="e">
        <f>Tenderkiírás!D53</f>
        <v>#N/A</v>
      </c>
      <c r="E53" s="9" t="e">
        <f>Tenderkiírás!E53</f>
        <v>#N/A</v>
      </c>
      <c r="F53" s="44">
        <f>Tenderkiírás!F53</f>
        <v>0</v>
      </c>
      <c r="G53" s="44">
        <f>Tenderkiírás!G53</f>
        <v>0</v>
      </c>
      <c r="H53" s="46">
        <f t="shared" si="0"/>
        <v>0</v>
      </c>
      <c r="I53" s="22">
        <f t="shared" si="16"/>
        <v>0</v>
      </c>
      <c r="J53" s="14"/>
      <c r="K53" s="39"/>
      <c r="L53" s="22">
        <f t="shared" si="17"/>
        <v>0</v>
      </c>
      <c r="M53" s="14"/>
      <c r="N53" s="39"/>
      <c r="O53" s="22">
        <f t="shared" si="18"/>
        <v>0</v>
      </c>
      <c r="P53" s="14"/>
      <c r="Q53" s="39"/>
      <c r="R53" s="22">
        <f t="shared" si="19"/>
        <v>0</v>
      </c>
      <c r="S53" s="14"/>
      <c r="T53" s="39"/>
      <c r="U53" s="22">
        <f t="shared" si="20"/>
        <v>0</v>
      </c>
      <c r="V53" s="14"/>
      <c r="W53" s="16">
        <f>Tenderkiírás!I53</f>
        <v>0</v>
      </c>
      <c r="X53"/>
      <c r="Y53" s="25" t="e">
        <f>Tenderkiírás!K53</f>
        <v>#N/A</v>
      </c>
      <c r="Z53" s="25" t="e">
        <f>Tenderkiírás!L53</f>
        <v>#N/A</v>
      </c>
      <c r="AA53" s="25" t="e">
        <f>Tenderkiírás!M53</f>
        <v>#N/A</v>
      </c>
      <c r="AB53" s="25" t="e">
        <f>Tenderkiírás!N53</f>
        <v>#N/A</v>
      </c>
    </row>
    <row r="54" spans="3:28" ht="15">
      <c r="C54" s="44">
        <f>Tenderkiírás!C54</f>
        <v>0</v>
      </c>
      <c r="D54" s="9" t="e">
        <f>Tenderkiírás!D54</f>
        <v>#N/A</v>
      </c>
      <c r="E54" s="9" t="e">
        <f>Tenderkiírás!E54</f>
        <v>#N/A</v>
      </c>
      <c r="F54" s="44">
        <f>Tenderkiírás!F54</f>
        <v>0</v>
      </c>
      <c r="G54" s="44">
        <f>Tenderkiírás!G54</f>
        <v>0</v>
      </c>
      <c r="H54" s="46">
        <f t="shared" si="0"/>
        <v>0</v>
      </c>
      <c r="I54" s="22">
        <f t="shared" si="16"/>
        <v>0</v>
      </c>
      <c r="J54" s="14"/>
      <c r="K54" s="39"/>
      <c r="L54" s="22">
        <f t="shared" si="17"/>
        <v>0</v>
      </c>
      <c r="M54" s="14"/>
      <c r="N54" s="39"/>
      <c r="O54" s="22">
        <f t="shared" si="18"/>
        <v>0</v>
      </c>
      <c r="P54" s="14"/>
      <c r="Q54" s="39"/>
      <c r="R54" s="22">
        <f t="shared" si="19"/>
        <v>0</v>
      </c>
      <c r="S54" s="14"/>
      <c r="T54" s="39"/>
      <c r="U54" s="22">
        <f t="shared" si="20"/>
        <v>0</v>
      </c>
      <c r="V54" s="14"/>
      <c r="W54" s="16">
        <f>Tenderkiírás!I54</f>
        <v>0</v>
      </c>
      <c r="X54"/>
      <c r="Y54" s="25" t="e">
        <f>Tenderkiírás!K54</f>
        <v>#N/A</v>
      </c>
      <c r="Z54" s="25" t="e">
        <f>Tenderkiírás!L54</f>
        <v>#N/A</v>
      </c>
      <c r="AA54" s="25" t="e">
        <f>Tenderkiírás!M54</f>
        <v>#N/A</v>
      </c>
      <c r="AB54" s="25" t="e">
        <f>Tenderkiírás!N54</f>
        <v>#N/A</v>
      </c>
    </row>
    <row r="55" spans="3:28" ht="15">
      <c r="C55" s="44">
        <f>Tenderkiírás!C55</f>
        <v>0</v>
      </c>
      <c r="D55" s="9" t="e">
        <f>Tenderkiírás!D55</f>
        <v>#N/A</v>
      </c>
      <c r="E55" s="9" t="e">
        <f>Tenderkiírás!E55</f>
        <v>#N/A</v>
      </c>
      <c r="F55" s="44">
        <f>Tenderkiírás!F55</f>
        <v>0</v>
      </c>
      <c r="G55" s="44">
        <f>Tenderkiírás!G55</f>
        <v>0</v>
      </c>
      <c r="H55" s="46">
        <f t="shared" si="0"/>
        <v>0</v>
      </c>
      <c r="I55" s="22">
        <f t="shared" si="16"/>
        <v>0</v>
      </c>
      <c r="J55" s="14"/>
      <c r="K55" s="39"/>
      <c r="L55" s="22">
        <f t="shared" si="17"/>
        <v>0</v>
      </c>
      <c r="M55" s="14"/>
      <c r="N55" s="39"/>
      <c r="O55" s="22">
        <f t="shared" si="18"/>
        <v>0</v>
      </c>
      <c r="P55" s="14"/>
      <c r="Q55" s="39"/>
      <c r="R55" s="22">
        <f t="shared" si="19"/>
        <v>0</v>
      </c>
      <c r="S55" s="14"/>
      <c r="T55" s="39"/>
      <c r="U55" s="22">
        <f t="shared" si="20"/>
        <v>0</v>
      </c>
      <c r="V55" s="14"/>
      <c r="W55" s="16">
        <f>Tenderkiírás!I55</f>
        <v>0</v>
      </c>
      <c r="X55"/>
      <c r="Y55" s="25" t="e">
        <f>Tenderkiírás!K55</f>
        <v>#N/A</v>
      </c>
      <c r="Z55" s="25" t="e">
        <f>Tenderkiírás!L55</f>
        <v>#N/A</v>
      </c>
      <c r="AA55" s="25" t="e">
        <f>Tenderkiírás!M55</f>
        <v>#N/A</v>
      </c>
      <c r="AB55" s="25" t="e">
        <f>Tenderkiírás!N55</f>
        <v>#N/A</v>
      </c>
    </row>
    <row r="56" spans="3:28" ht="15">
      <c r="C56" s="44">
        <f>Tenderkiírás!C56</f>
        <v>0</v>
      </c>
      <c r="D56" s="9" t="e">
        <f>Tenderkiírás!D56</f>
        <v>#N/A</v>
      </c>
      <c r="E56" s="9" t="e">
        <f>Tenderkiírás!E56</f>
        <v>#N/A</v>
      </c>
      <c r="F56" s="44">
        <f>Tenderkiírás!F56</f>
        <v>0</v>
      </c>
      <c r="G56" s="44">
        <f>Tenderkiírás!G56</f>
        <v>0</v>
      </c>
      <c r="H56" s="46">
        <f t="shared" si="0"/>
        <v>0</v>
      </c>
      <c r="I56" s="22">
        <f t="shared" si="16"/>
        <v>0</v>
      </c>
      <c r="J56" s="14"/>
      <c r="K56" s="39"/>
      <c r="L56" s="22">
        <f t="shared" si="17"/>
        <v>0</v>
      </c>
      <c r="M56" s="14"/>
      <c r="N56" s="39"/>
      <c r="O56" s="22">
        <f t="shared" si="18"/>
        <v>0</v>
      </c>
      <c r="P56" s="14"/>
      <c r="Q56" s="39"/>
      <c r="R56" s="22">
        <f t="shared" si="19"/>
        <v>0</v>
      </c>
      <c r="S56" s="14"/>
      <c r="T56" s="39"/>
      <c r="U56" s="22">
        <f t="shared" si="20"/>
        <v>0</v>
      </c>
      <c r="V56" s="14"/>
      <c r="W56" s="16">
        <f>Tenderkiírás!I56</f>
        <v>0</v>
      </c>
      <c r="X56"/>
      <c r="Y56" s="25" t="e">
        <f>Tenderkiírás!K56</f>
        <v>#N/A</v>
      </c>
      <c r="Z56" s="25" t="e">
        <f>Tenderkiírás!L56</f>
        <v>#N/A</v>
      </c>
      <c r="AA56" s="25" t="e">
        <f>Tenderkiírás!M56</f>
        <v>#N/A</v>
      </c>
      <c r="AB56" s="25" t="e">
        <f>Tenderkiírás!N56</f>
        <v>#N/A</v>
      </c>
    </row>
    <row r="57" spans="3:28" ht="15">
      <c r="C57" s="44">
        <f>Tenderkiírás!C57</f>
        <v>0</v>
      </c>
      <c r="D57" s="9" t="e">
        <f>Tenderkiírás!D57</f>
        <v>#N/A</v>
      </c>
      <c r="E57" s="9" t="e">
        <f>Tenderkiírás!E57</f>
        <v>#N/A</v>
      </c>
      <c r="F57" s="44">
        <f>Tenderkiírás!F57</f>
        <v>0</v>
      </c>
      <c r="G57" s="44">
        <f>Tenderkiírás!G57</f>
        <v>0</v>
      </c>
      <c r="H57" s="46">
        <f t="shared" si="0"/>
        <v>0</v>
      </c>
      <c r="I57" s="22">
        <f t="shared" si="16"/>
        <v>0</v>
      </c>
      <c r="J57" s="14"/>
      <c r="K57" s="39"/>
      <c r="L57" s="22">
        <f t="shared" si="17"/>
        <v>0</v>
      </c>
      <c r="M57" s="14"/>
      <c r="N57" s="39"/>
      <c r="O57" s="22">
        <f t="shared" si="18"/>
        <v>0</v>
      </c>
      <c r="P57" s="14"/>
      <c r="Q57" s="39"/>
      <c r="R57" s="22">
        <f t="shared" si="19"/>
        <v>0</v>
      </c>
      <c r="S57" s="14"/>
      <c r="T57" s="39"/>
      <c r="U57" s="22">
        <f t="shared" si="20"/>
        <v>0</v>
      </c>
      <c r="V57" s="14"/>
      <c r="W57" s="16">
        <f>Tenderkiírás!I57</f>
        <v>0</v>
      </c>
      <c r="X57"/>
      <c r="Y57" s="25" t="e">
        <f>Tenderkiírás!K57</f>
        <v>#N/A</v>
      </c>
      <c r="Z57" s="25" t="e">
        <f>Tenderkiírás!L57</f>
        <v>#N/A</v>
      </c>
      <c r="AA57" s="25" t="e">
        <f>Tenderkiírás!M57</f>
        <v>#N/A</v>
      </c>
      <c r="AB57" s="25" t="e">
        <f>Tenderkiírás!N57</f>
        <v>#N/A</v>
      </c>
    </row>
    <row r="58" spans="3:28" ht="15">
      <c r="C58" s="44">
        <f>Tenderkiírás!C58</f>
        <v>0</v>
      </c>
      <c r="D58" s="9" t="e">
        <f>Tenderkiírás!D58</f>
        <v>#N/A</v>
      </c>
      <c r="E58" s="9" t="e">
        <f>Tenderkiírás!E58</f>
        <v>#N/A</v>
      </c>
      <c r="F58" s="44">
        <f>Tenderkiírás!F58</f>
        <v>0</v>
      </c>
      <c r="G58" s="44">
        <f>Tenderkiírás!G58</f>
        <v>0</v>
      </c>
      <c r="H58" s="46">
        <f t="shared" si="0"/>
        <v>0</v>
      </c>
      <c r="I58" s="22">
        <f t="shared" si="16"/>
        <v>0</v>
      </c>
      <c r="J58" s="14"/>
      <c r="K58" s="39"/>
      <c r="L58" s="22">
        <f t="shared" si="17"/>
        <v>0</v>
      </c>
      <c r="M58" s="14"/>
      <c r="N58" s="39"/>
      <c r="O58" s="22">
        <f t="shared" si="18"/>
        <v>0</v>
      </c>
      <c r="P58" s="14"/>
      <c r="Q58" s="39"/>
      <c r="R58" s="22">
        <f t="shared" si="19"/>
        <v>0</v>
      </c>
      <c r="S58" s="14"/>
      <c r="T58" s="39"/>
      <c r="U58" s="22">
        <f t="shared" si="20"/>
        <v>0</v>
      </c>
      <c r="V58" s="14"/>
      <c r="W58" s="16">
        <f>Tenderkiírás!I58</f>
        <v>0</v>
      </c>
      <c r="X58"/>
      <c r="Y58" s="25" t="e">
        <f>Tenderkiírás!K58</f>
        <v>#N/A</v>
      </c>
      <c r="Z58" s="25" t="e">
        <f>Tenderkiírás!L58</f>
        <v>#N/A</v>
      </c>
      <c r="AA58" s="25" t="e">
        <f>Tenderkiírás!M58</f>
        <v>#N/A</v>
      </c>
      <c r="AB58" s="25" t="e">
        <f>Tenderkiírás!N58</f>
        <v>#N/A</v>
      </c>
    </row>
    <row r="59" spans="3:28" ht="15">
      <c r="C59" s="44">
        <f>Tenderkiírás!C59</f>
        <v>0</v>
      </c>
      <c r="D59" s="9" t="e">
        <f>Tenderkiírás!D59</f>
        <v>#N/A</v>
      </c>
      <c r="E59" s="9" t="e">
        <f>Tenderkiírás!E59</f>
        <v>#N/A</v>
      </c>
      <c r="F59" s="44">
        <f>Tenderkiírás!F59</f>
        <v>0</v>
      </c>
      <c r="G59" s="44">
        <f>Tenderkiírás!G59</f>
        <v>0</v>
      </c>
      <c r="H59" s="46">
        <f t="shared" si="0"/>
        <v>0</v>
      </c>
      <c r="I59" s="22">
        <f t="shared" si="16"/>
        <v>0</v>
      </c>
      <c r="J59" s="14"/>
      <c r="K59" s="39"/>
      <c r="L59" s="22">
        <f t="shared" si="17"/>
        <v>0</v>
      </c>
      <c r="M59" s="14"/>
      <c r="N59" s="39"/>
      <c r="O59" s="22">
        <f t="shared" si="18"/>
        <v>0</v>
      </c>
      <c r="P59" s="14"/>
      <c r="Q59" s="39"/>
      <c r="R59" s="22">
        <f t="shared" si="19"/>
        <v>0</v>
      </c>
      <c r="S59" s="14"/>
      <c r="T59" s="39"/>
      <c r="U59" s="22">
        <f t="shared" si="20"/>
        <v>0</v>
      </c>
      <c r="V59" s="14"/>
      <c r="W59" s="16">
        <f>Tenderkiírás!I59</f>
        <v>0</v>
      </c>
      <c r="X59"/>
      <c r="Y59" s="25" t="e">
        <f>Tenderkiírás!K59</f>
        <v>#N/A</v>
      </c>
      <c r="Z59" s="25" t="e">
        <f>Tenderkiírás!L59</f>
        <v>#N/A</v>
      </c>
      <c r="AA59" s="25" t="e">
        <f>Tenderkiírás!M59</f>
        <v>#N/A</v>
      </c>
      <c r="AB59" s="25" t="e">
        <f>Tenderkiírás!N59</f>
        <v>#N/A</v>
      </c>
    </row>
    <row r="60" spans="3:28" ht="15">
      <c r="C60" s="44">
        <f>Tenderkiírás!C60</f>
        <v>0</v>
      </c>
      <c r="D60" s="9" t="e">
        <f>Tenderkiírás!D60</f>
        <v>#N/A</v>
      </c>
      <c r="E60" s="9" t="e">
        <f>Tenderkiírás!E60</f>
        <v>#N/A</v>
      </c>
      <c r="F60" s="44">
        <f>Tenderkiírás!F60</f>
        <v>0</v>
      </c>
      <c r="G60" s="44">
        <f>Tenderkiírás!G60</f>
        <v>0</v>
      </c>
      <c r="H60" s="46">
        <f t="shared" si="0"/>
        <v>0</v>
      </c>
      <c r="I60" s="22">
        <f t="shared" si="16"/>
        <v>0</v>
      </c>
      <c r="J60" s="14"/>
      <c r="K60" s="39"/>
      <c r="L60" s="22">
        <f t="shared" si="17"/>
        <v>0</v>
      </c>
      <c r="M60" s="14"/>
      <c r="N60" s="39"/>
      <c r="O60" s="22">
        <f t="shared" si="18"/>
        <v>0</v>
      </c>
      <c r="P60" s="14"/>
      <c r="Q60" s="39"/>
      <c r="R60" s="22">
        <f t="shared" si="19"/>
        <v>0</v>
      </c>
      <c r="S60" s="14"/>
      <c r="T60" s="39"/>
      <c r="U60" s="22">
        <f t="shared" si="20"/>
        <v>0</v>
      </c>
      <c r="V60" s="14"/>
      <c r="W60" s="16">
        <f>Tenderkiírás!I60</f>
        <v>0</v>
      </c>
      <c r="X60"/>
      <c r="Y60" s="25" t="e">
        <f>Tenderkiírás!K60</f>
        <v>#N/A</v>
      </c>
      <c r="Z60" s="25" t="e">
        <f>Tenderkiírás!L60</f>
        <v>#N/A</v>
      </c>
      <c r="AA60" s="25" t="e">
        <f>Tenderkiírás!M60</f>
        <v>#N/A</v>
      </c>
      <c r="AB60" s="25" t="e">
        <f>Tenderkiírás!N60</f>
        <v>#N/A</v>
      </c>
    </row>
    <row r="61" spans="3:28" ht="15">
      <c r="C61" s="44">
        <f>Tenderkiírás!C61</f>
        <v>0</v>
      </c>
      <c r="D61" s="9" t="e">
        <f>Tenderkiírás!D61</f>
        <v>#N/A</v>
      </c>
      <c r="E61" s="9" t="e">
        <f>Tenderkiírás!E61</f>
        <v>#N/A</v>
      </c>
      <c r="F61" s="44">
        <f>Tenderkiírás!F61</f>
        <v>0</v>
      </c>
      <c r="G61" s="44">
        <f>Tenderkiírás!G61</f>
        <v>0</v>
      </c>
      <c r="H61" s="46">
        <f t="shared" si="0"/>
        <v>0</v>
      </c>
      <c r="I61" s="22">
        <f t="shared" si="16"/>
        <v>0</v>
      </c>
      <c r="J61" s="14"/>
      <c r="K61" s="39"/>
      <c r="L61" s="22">
        <f t="shared" si="17"/>
        <v>0</v>
      </c>
      <c r="M61" s="14"/>
      <c r="N61" s="39"/>
      <c r="O61" s="22">
        <f t="shared" si="18"/>
        <v>0</v>
      </c>
      <c r="P61" s="14"/>
      <c r="Q61" s="39"/>
      <c r="R61" s="22">
        <f t="shared" si="19"/>
        <v>0</v>
      </c>
      <c r="S61" s="14"/>
      <c r="T61" s="39"/>
      <c r="U61" s="22">
        <f t="shared" si="20"/>
        <v>0</v>
      </c>
      <c r="V61" s="14"/>
      <c r="W61" s="16">
        <f>Tenderkiírás!I61</f>
        <v>0</v>
      </c>
      <c r="X61"/>
      <c r="Y61" s="25" t="e">
        <f>Tenderkiírás!K61</f>
        <v>#N/A</v>
      </c>
      <c r="Z61" s="25" t="e">
        <f>Tenderkiírás!L61</f>
        <v>#N/A</v>
      </c>
      <c r="AA61" s="25" t="e">
        <f>Tenderkiírás!M61</f>
        <v>#N/A</v>
      </c>
      <c r="AB61" s="25" t="e">
        <f>Tenderkiírás!N61</f>
        <v>#N/A</v>
      </c>
    </row>
    <row r="62" spans="3:28" ht="15">
      <c r="C62" s="44">
        <f>Tenderkiírás!C62</f>
        <v>0</v>
      </c>
      <c r="D62" s="9" t="e">
        <f>Tenderkiírás!D62</f>
        <v>#N/A</v>
      </c>
      <c r="E62" s="9" t="e">
        <f>Tenderkiírás!E62</f>
        <v>#N/A</v>
      </c>
      <c r="F62" s="44">
        <f>Tenderkiírás!F62</f>
        <v>0</v>
      </c>
      <c r="G62" s="44">
        <f>Tenderkiírás!G62</f>
        <v>0</v>
      </c>
      <c r="H62" s="46">
        <f t="shared" si="0"/>
        <v>0</v>
      </c>
      <c r="I62" s="22">
        <f t="shared" si="16"/>
        <v>0</v>
      </c>
      <c r="J62" s="14"/>
      <c r="K62" s="39"/>
      <c r="L62" s="22">
        <f t="shared" si="17"/>
        <v>0</v>
      </c>
      <c r="M62" s="14"/>
      <c r="N62" s="39"/>
      <c r="O62" s="22">
        <f t="shared" si="18"/>
        <v>0</v>
      </c>
      <c r="P62" s="14"/>
      <c r="Q62" s="39"/>
      <c r="R62" s="22">
        <f t="shared" si="19"/>
        <v>0</v>
      </c>
      <c r="S62" s="14"/>
      <c r="T62" s="39"/>
      <c r="U62" s="22">
        <f t="shared" si="20"/>
        <v>0</v>
      </c>
      <c r="V62" s="14"/>
      <c r="W62" s="16">
        <f>Tenderkiírás!I62</f>
        <v>0</v>
      </c>
      <c r="X62"/>
      <c r="Y62" s="25" t="e">
        <f>Tenderkiírás!K62</f>
        <v>#N/A</v>
      </c>
      <c r="Z62" s="25" t="e">
        <f>Tenderkiírás!L62</f>
        <v>#N/A</v>
      </c>
      <c r="AA62" s="25" t="e">
        <f>Tenderkiírás!M62</f>
        <v>#N/A</v>
      </c>
      <c r="AB62" s="25" t="e">
        <f>Tenderkiírás!N62</f>
        <v>#N/A</v>
      </c>
    </row>
    <row r="63" spans="3:28" ht="15">
      <c r="C63" s="44">
        <f>Tenderkiírás!C63</f>
        <v>0</v>
      </c>
      <c r="D63" s="9" t="e">
        <f>Tenderkiírás!D63</f>
        <v>#N/A</v>
      </c>
      <c r="E63" s="9" t="e">
        <f>Tenderkiírás!E63</f>
        <v>#N/A</v>
      </c>
      <c r="F63" s="44">
        <f>Tenderkiírás!F63</f>
        <v>0</v>
      </c>
      <c r="G63" s="44">
        <f>Tenderkiírás!G63</f>
        <v>0</v>
      </c>
      <c r="H63" s="46">
        <f t="shared" si="0"/>
        <v>0</v>
      </c>
      <c r="I63" s="22">
        <f t="shared" si="16"/>
        <v>0</v>
      </c>
      <c r="J63" s="14"/>
      <c r="K63" s="39"/>
      <c r="L63" s="22">
        <f t="shared" si="17"/>
        <v>0</v>
      </c>
      <c r="M63" s="14"/>
      <c r="N63" s="39"/>
      <c r="O63" s="22">
        <f t="shared" si="18"/>
        <v>0</v>
      </c>
      <c r="P63" s="14"/>
      <c r="Q63" s="39"/>
      <c r="R63" s="22">
        <f t="shared" si="19"/>
        <v>0</v>
      </c>
      <c r="S63" s="14"/>
      <c r="T63" s="39"/>
      <c r="U63" s="22">
        <f t="shared" si="20"/>
        <v>0</v>
      </c>
      <c r="V63" s="14"/>
      <c r="W63" s="16">
        <f>Tenderkiírás!I63</f>
        <v>0</v>
      </c>
      <c r="X63"/>
      <c r="Y63" s="25" t="e">
        <f>Tenderkiírás!K63</f>
        <v>#N/A</v>
      </c>
      <c r="Z63" s="25" t="e">
        <f>Tenderkiírás!L63</f>
        <v>#N/A</v>
      </c>
      <c r="AA63" s="25" t="e">
        <f>Tenderkiírás!M63</f>
        <v>#N/A</v>
      </c>
      <c r="AB63" s="25" t="e">
        <f>Tenderkiírás!N63</f>
        <v>#N/A</v>
      </c>
    </row>
    <row r="64" spans="3:28" ht="15">
      <c r="C64" s="44">
        <f>Tenderkiírás!C64</f>
        <v>0</v>
      </c>
      <c r="D64" s="9" t="e">
        <f>Tenderkiírás!D64</f>
        <v>#N/A</v>
      </c>
      <c r="E64" s="9" t="e">
        <f>Tenderkiírás!E64</f>
        <v>#N/A</v>
      </c>
      <c r="F64" s="44">
        <f>Tenderkiírás!F64</f>
        <v>0</v>
      </c>
      <c r="G64" s="44">
        <f>Tenderkiírás!G64</f>
        <v>0</v>
      </c>
      <c r="H64" s="46">
        <f t="shared" si="0"/>
        <v>0</v>
      </c>
      <c r="I64" s="22">
        <f t="shared" si="16"/>
        <v>0</v>
      </c>
      <c r="J64" s="14"/>
      <c r="K64" s="39"/>
      <c r="L64" s="22">
        <f t="shared" si="17"/>
        <v>0</v>
      </c>
      <c r="M64" s="14"/>
      <c r="N64" s="39"/>
      <c r="O64" s="22">
        <f t="shared" si="18"/>
        <v>0</v>
      </c>
      <c r="P64" s="14"/>
      <c r="Q64" s="39"/>
      <c r="R64" s="22">
        <f t="shared" si="19"/>
        <v>0</v>
      </c>
      <c r="S64" s="14"/>
      <c r="T64" s="39"/>
      <c r="U64" s="22">
        <f t="shared" si="20"/>
        <v>0</v>
      </c>
      <c r="V64" s="14"/>
      <c r="W64" s="16">
        <f>Tenderkiírás!I64</f>
        <v>0</v>
      </c>
      <c r="X64"/>
      <c r="Y64" s="25" t="e">
        <f>Tenderkiírás!K64</f>
        <v>#N/A</v>
      </c>
      <c r="Z64" s="25" t="e">
        <f>Tenderkiírás!L64</f>
        <v>#N/A</v>
      </c>
      <c r="AA64" s="25" t="e">
        <f>Tenderkiírás!M64</f>
        <v>#N/A</v>
      </c>
      <c r="AB64" s="25" t="e">
        <f>Tenderkiírás!N64</f>
        <v>#N/A</v>
      </c>
    </row>
    <row r="65" spans="3:28" ht="15">
      <c r="C65" s="44">
        <f>Tenderkiírás!C65</f>
        <v>0</v>
      </c>
      <c r="D65" s="9" t="e">
        <f>Tenderkiírás!D65</f>
        <v>#N/A</v>
      </c>
      <c r="E65" s="9" t="e">
        <f>Tenderkiírás!E65</f>
        <v>#N/A</v>
      </c>
      <c r="F65" s="44">
        <f>Tenderkiírás!F65</f>
        <v>0</v>
      </c>
      <c r="G65" s="44">
        <f>Tenderkiírás!G65</f>
        <v>0</v>
      </c>
      <c r="H65" s="46">
        <f t="shared" si="0"/>
        <v>0</v>
      </c>
      <c r="I65" s="22">
        <f t="shared" si="16"/>
        <v>0</v>
      </c>
      <c r="J65" s="14"/>
      <c r="K65" s="39"/>
      <c r="L65" s="22">
        <f t="shared" si="17"/>
        <v>0</v>
      </c>
      <c r="M65" s="14"/>
      <c r="N65" s="39"/>
      <c r="O65" s="22">
        <f t="shared" si="18"/>
        <v>0</v>
      </c>
      <c r="P65" s="14"/>
      <c r="Q65" s="39"/>
      <c r="R65" s="22">
        <f t="shared" si="19"/>
        <v>0</v>
      </c>
      <c r="S65" s="14"/>
      <c r="T65" s="39"/>
      <c r="U65" s="22">
        <f t="shared" si="20"/>
        <v>0</v>
      </c>
      <c r="V65" s="14"/>
      <c r="W65" s="16">
        <f>Tenderkiírás!I65</f>
        <v>0</v>
      </c>
      <c r="X65"/>
      <c r="Y65" s="25" t="e">
        <f>Tenderkiírás!K65</f>
        <v>#N/A</v>
      </c>
      <c r="Z65" s="25" t="e">
        <f>Tenderkiírás!L65</f>
        <v>#N/A</v>
      </c>
      <c r="AA65" s="25" t="e">
        <f>Tenderkiírás!M65</f>
        <v>#N/A</v>
      </c>
      <c r="AB65" s="25" t="e">
        <f>Tenderkiírás!N65</f>
        <v>#N/A</v>
      </c>
    </row>
    <row r="66" spans="3:28" ht="15">
      <c r="C66" s="44">
        <f>Tenderkiírás!C66</f>
        <v>0</v>
      </c>
      <c r="D66" s="9" t="e">
        <f>Tenderkiírás!D66</f>
        <v>#N/A</v>
      </c>
      <c r="E66" s="9" t="e">
        <f>Tenderkiírás!E66</f>
        <v>#N/A</v>
      </c>
      <c r="F66" s="44">
        <f>Tenderkiírás!F66</f>
        <v>0</v>
      </c>
      <c r="G66" s="44">
        <f>Tenderkiírás!G66</f>
        <v>0</v>
      </c>
      <c r="H66" s="46">
        <f t="shared" si="0"/>
        <v>0</v>
      </c>
      <c r="I66" s="22">
        <f t="shared" si="16"/>
        <v>0</v>
      </c>
      <c r="J66" s="14"/>
      <c r="K66" s="39"/>
      <c r="L66" s="22">
        <f t="shared" si="17"/>
        <v>0</v>
      </c>
      <c r="M66" s="14"/>
      <c r="N66" s="39"/>
      <c r="O66" s="22">
        <f t="shared" si="18"/>
        <v>0</v>
      </c>
      <c r="P66" s="14"/>
      <c r="Q66" s="39"/>
      <c r="R66" s="22">
        <f t="shared" si="19"/>
        <v>0</v>
      </c>
      <c r="S66" s="14"/>
      <c r="T66" s="39"/>
      <c r="U66" s="22">
        <f t="shared" si="20"/>
        <v>0</v>
      </c>
      <c r="V66" s="14"/>
      <c r="W66" s="16">
        <f>Tenderkiírás!I66</f>
        <v>0</v>
      </c>
      <c r="X66"/>
      <c r="Y66" s="25" t="e">
        <f>Tenderkiírás!K66</f>
        <v>#N/A</v>
      </c>
      <c r="Z66" s="25" t="e">
        <f>Tenderkiírás!L66</f>
        <v>#N/A</v>
      </c>
      <c r="AA66" s="25" t="e">
        <f>Tenderkiírás!M66</f>
        <v>#N/A</v>
      </c>
      <c r="AB66" s="25" t="e">
        <f>Tenderkiírás!N66</f>
        <v>#N/A</v>
      </c>
    </row>
    <row r="67" spans="3:28" ht="15">
      <c r="C67" s="44">
        <f>Tenderkiírás!C67</f>
        <v>0</v>
      </c>
      <c r="D67" s="9" t="e">
        <f>Tenderkiírás!D67</f>
        <v>#N/A</v>
      </c>
      <c r="E67" s="9" t="e">
        <f>Tenderkiírás!E67</f>
        <v>#N/A</v>
      </c>
      <c r="F67" s="44">
        <f>Tenderkiírás!F67</f>
        <v>0</v>
      </c>
      <c r="G67" s="44">
        <f>Tenderkiírás!G67</f>
        <v>0</v>
      </c>
      <c r="H67" s="46">
        <f t="shared" si="0"/>
        <v>0</v>
      </c>
      <c r="I67" s="22">
        <f t="shared" si="16"/>
        <v>0</v>
      </c>
      <c r="J67" s="14"/>
      <c r="K67" s="39"/>
      <c r="L67" s="22">
        <f t="shared" si="17"/>
        <v>0</v>
      </c>
      <c r="M67" s="14"/>
      <c r="N67" s="39"/>
      <c r="O67" s="22">
        <f t="shared" si="18"/>
        <v>0</v>
      </c>
      <c r="P67" s="14"/>
      <c r="Q67" s="39"/>
      <c r="R67" s="22">
        <f t="shared" si="19"/>
        <v>0</v>
      </c>
      <c r="S67" s="14"/>
      <c r="T67" s="39"/>
      <c r="U67" s="22">
        <f t="shared" si="20"/>
        <v>0</v>
      </c>
      <c r="V67" s="14"/>
      <c r="W67" s="16">
        <f>Tenderkiírás!I67</f>
        <v>0</v>
      </c>
      <c r="X67"/>
      <c r="Y67" s="25" t="e">
        <f>Tenderkiírás!K67</f>
        <v>#N/A</v>
      </c>
      <c r="Z67" s="25" t="e">
        <f>Tenderkiírás!L67</f>
        <v>#N/A</v>
      </c>
      <c r="AA67" s="25" t="e">
        <f>Tenderkiírás!M67</f>
        <v>#N/A</v>
      </c>
      <c r="AB67" s="25" t="e">
        <f>Tenderkiírás!N67</f>
        <v>#N/A</v>
      </c>
    </row>
    <row r="68" spans="3:28" ht="15">
      <c r="C68" s="44">
        <f>Tenderkiírás!C68</f>
        <v>0</v>
      </c>
      <c r="D68" s="9" t="e">
        <f>Tenderkiírás!D68</f>
        <v>#N/A</v>
      </c>
      <c r="E68" s="9" t="e">
        <f>Tenderkiírás!E68</f>
        <v>#N/A</v>
      </c>
      <c r="F68" s="44">
        <f>Tenderkiírás!F68</f>
        <v>0</v>
      </c>
      <c r="G68" s="44">
        <f>Tenderkiírás!G68</f>
        <v>0</v>
      </c>
      <c r="H68" s="46">
        <f t="shared" si="0"/>
        <v>0</v>
      </c>
      <c r="I68" s="22">
        <f t="shared" si="16"/>
        <v>0</v>
      </c>
      <c r="J68" s="14"/>
      <c r="K68" s="39"/>
      <c r="L68" s="22">
        <f t="shared" si="17"/>
        <v>0</v>
      </c>
      <c r="M68" s="14"/>
      <c r="N68" s="39"/>
      <c r="O68" s="22">
        <f t="shared" si="18"/>
        <v>0</v>
      </c>
      <c r="P68" s="14"/>
      <c r="Q68" s="39"/>
      <c r="R68" s="22">
        <f t="shared" si="19"/>
        <v>0</v>
      </c>
      <c r="S68" s="14"/>
      <c r="T68" s="39"/>
      <c r="U68" s="22">
        <f t="shared" si="20"/>
        <v>0</v>
      </c>
      <c r="V68" s="14"/>
      <c r="W68" s="16">
        <f>Tenderkiírás!I68</f>
        <v>0</v>
      </c>
      <c r="X68"/>
      <c r="Y68" s="25" t="e">
        <f>Tenderkiírás!K68</f>
        <v>#N/A</v>
      </c>
      <c r="Z68" s="25" t="e">
        <f>Tenderkiírás!L68</f>
        <v>#N/A</v>
      </c>
      <c r="AA68" s="25" t="e">
        <f>Tenderkiírás!M68</f>
        <v>#N/A</v>
      </c>
      <c r="AB68" s="25" t="e">
        <f>Tenderkiírás!N68</f>
        <v>#N/A</v>
      </c>
    </row>
    <row r="69" spans="3:28" ht="15">
      <c r="C69" s="44">
        <f>Tenderkiírás!C69</f>
        <v>0</v>
      </c>
      <c r="D69" s="9" t="e">
        <f>Tenderkiírás!D69</f>
        <v>#N/A</v>
      </c>
      <c r="E69" s="9" t="e">
        <f>Tenderkiírás!E69</f>
        <v>#N/A</v>
      </c>
      <c r="F69" s="44">
        <f>Tenderkiírás!F69</f>
        <v>0</v>
      </c>
      <c r="G69" s="44">
        <f>Tenderkiírás!G69</f>
        <v>0</v>
      </c>
      <c r="H69" s="46">
        <f t="shared" si="0"/>
        <v>0</v>
      </c>
      <c r="I69" s="22">
        <f t="shared" si="16"/>
        <v>0</v>
      </c>
      <c r="J69" s="14"/>
      <c r="K69" s="39"/>
      <c r="L69" s="22">
        <f t="shared" si="17"/>
        <v>0</v>
      </c>
      <c r="M69" s="14"/>
      <c r="N69" s="39"/>
      <c r="O69" s="22">
        <f t="shared" si="18"/>
        <v>0</v>
      </c>
      <c r="P69" s="14"/>
      <c r="Q69" s="39"/>
      <c r="R69" s="22">
        <f t="shared" si="19"/>
        <v>0</v>
      </c>
      <c r="S69" s="14"/>
      <c r="T69" s="39"/>
      <c r="U69" s="22">
        <f t="shared" si="20"/>
        <v>0</v>
      </c>
      <c r="V69" s="14"/>
      <c r="W69" s="16">
        <f>Tenderkiírás!I69</f>
        <v>0</v>
      </c>
      <c r="X69"/>
      <c r="Y69" s="25" t="e">
        <f>Tenderkiírás!K69</f>
        <v>#N/A</v>
      </c>
      <c r="Z69" s="25" t="e">
        <f>Tenderkiírás!L69</f>
        <v>#N/A</v>
      </c>
      <c r="AA69" s="25" t="e">
        <f>Tenderkiírás!M69</f>
        <v>#N/A</v>
      </c>
      <c r="AB69" s="25" t="e">
        <f>Tenderkiírás!N69</f>
        <v>#N/A</v>
      </c>
    </row>
    <row r="70" spans="3:28" ht="15">
      <c r="C70" s="44">
        <f>Tenderkiírás!C70</f>
        <v>0</v>
      </c>
      <c r="D70" s="9" t="e">
        <f>Tenderkiírás!D70</f>
        <v>#N/A</v>
      </c>
      <c r="E70" s="9" t="e">
        <f>Tenderkiírás!E70</f>
        <v>#N/A</v>
      </c>
      <c r="F70" s="44">
        <f>Tenderkiírás!F70</f>
        <v>0</v>
      </c>
      <c r="G70" s="44">
        <f>Tenderkiírás!G70</f>
        <v>0</v>
      </c>
      <c r="H70" s="46">
        <f t="shared" si="0"/>
        <v>0</v>
      </c>
      <c r="I70" s="22">
        <f t="shared" si="16"/>
        <v>0</v>
      </c>
      <c r="J70" s="14"/>
      <c r="K70" s="39"/>
      <c r="L70" s="22">
        <f t="shared" si="17"/>
        <v>0</v>
      </c>
      <c r="M70" s="14"/>
      <c r="N70" s="39"/>
      <c r="O70" s="22">
        <f t="shared" si="18"/>
        <v>0</v>
      </c>
      <c r="P70" s="14"/>
      <c r="Q70" s="39"/>
      <c r="R70" s="22">
        <f t="shared" si="19"/>
        <v>0</v>
      </c>
      <c r="S70" s="14"/>
      <c r="T70" s="39"/>
      <c r="U70" s="22">
        <f t="shared" si="20"/>
        <v>0</v>
      </c>
      <c r="V70" s="14"/>
      <c r="W70" s="16">
        <f>Tenderkiírás!I70</f>
        <v>0</v>
      </c>
      <c r="X70"/>
      <c r="Y70" s="25" t="e">
        <f>Tenderkiírás!K70</f>
        <v>#N/A</v>
      </c>
      <c r="Z70" s="25" t="e">
        <f>Tenderkiírás!L70</f>
        <v>#N/A</v>
      </c>
      <c r="AA70" s="25" t="e">
        <f>Tenderkiírás!M70</f>
        <v>#N/A</v>
      </c>
      <c r="AB70" s="25" t="e">
        <f>Tenderkiírás!N70</f>
        <v>#N/A</v>
      </c>
    </row>
    <row r="71" spans="3:28" ht="15">
      <c r="C71" s="44">
        <f>Tenderkiírás!C71</f>
        <v>0</v>
      </c>
      <c r="D71" s="9" t="e">
        <f>Tenderkiírás!D71</f>
        <v>#N/A</v>
      </c>
      <c r="E71" s="9" t="e">
        <f>Tenderkiírás!E71</f>
        <v>#N/A</v>
      </c>
      <c r="F71" s="44">
        <f>Tenderkiírás!F71</f>
        <v>0</v>
      </c>
      <c r="G71" s="44">
        <f>Tenderkiírás!G71</f>
        <v>0</v>
      </c>
      <c r="H71" s="46">
        <f t="shared" si="0"/>
        <v>0</v>
      </c>
      <c r="I71" s="22">
        <f t="shared" si="16"/>
        <v>0</v>
      </c>
      <c r="J71" s="14"/>
      <c r="K71" s="39"/>
      <c r="L71" s="22">
        <f t="shared" si="17"/>
        <v>0</v>
      </c>
      <c r="M71" s="14"/>
      <c r="N71" s="39"/>
      <c r="O71" s="22">
        <f t="shared" si="18"/>
        <v>0</v>
      </c>
      <c r="P71" s="14"/>
      <c r="Q71" s="39"/>
      <c r="R71" s="22">
        <f t="shared" si="19"/>
        <v>0</v>
      </c>
      <c r="S71" s="14"/>
      <c r="T71" s="39"/>
      <c r="U71" s="22">
        <f t="shared" si="20"/>
        <v>0</v>
      </c>
      <c r="V71" s="14"/>
      <c r="W71" s="16">
        <f>Tenderkiírás!I71</f>
        <v>0</v>
      </c>
      <c r="X71"/>
      <c r="Y71" s="25" t="e">
        <f>Tenderkiírás!K71</f>
        <v>#N/A</v>
      </c>
      <c r="Z71" s="25" t="e">
        <f>Tenderkiírás!L71</f>
        <v>#N/A</v>
      </c>
      <c r="AA71" s="25" t="e">
        <f>Tenderkiírás!M71</f>
        <v>#N/A</v>
      </c>
      <c r="AB71" s="25" t="e">
        <f>Tenderkiírás!N71</f>
        <v>#N/A</v>
      </c>
    </row>
    <row r="72" spans="3:28" ht="15">
      <c r="C72" s="34">
        <f>Tenderkiírás!C72</f>
        <v>0</v>
      </c>
      <c r="D72" s="66" t="e">
        <f>Tenderkiírás!D72</f>
        <v>#N/A</v>
      </c>
      <c r="E72" s="66" t="e">
        <f>Tenderkiírás!E72</f>
        <v>#N/A</v>
      </c>
      <c r="F72" s="34">
        <f>Tenderkiírás!F72</f>
        <v>0</v>
      </c>
      <c r="G72" s="34">
        <f>Tenderkiírás!G72</f>
        <v>0</v>
      </c>
      <c r="H72" s="67">
        <f t="shared" ref="H72:H135" si="21">F72*(1+$D$12)-K72-N72-Q72-T72</f>
        <v>0</v>
      </c>
      <c r="I72" s="68">
        <f t="shared" ref="I72:I135" si="22">+G72</f>
        <v>0</v>
      </c>
      <c r="J72" s="49"/>
      <c r="K72" s="39"/>
      <c r="L72" s="68">
        <f t="shared" ref="L72:L135" si="23">+G72</f>
        <v>0</v>
      </c>
      <c r="M72" s="49"/>
      <c r="N72" s="39"/>
      <c r="O72" s="68">
        <f t="shared" ref="O72:O135" si="24">+G72</f>
        <v>0</v>
      </c>
      <c r="P72" s="49"/>
      <c r="Q72" s="39"/>
      <c r="R72" s="68">
        <f t="shared" ref="R72:R135" si="25">+G72</f>
        <v>0</v>
      </c>
      <c r="S72" s="49"/>
      <c r="T72" s="39"/>
      <c r="U72" s="68">
        <f t="shared" ref="U72:U135" si="26">+R72</f>
        <v>0</v>
      </c>
      <c r="V72" s="49"/>
      <c r="W72" s="36">
        <f>Tenderkiírás!I72</f>
        <v>0</v>
      </c>
      <c r="Y72" s="69" t="e">
        <f>Tenderkiírás!K72</f>
        <v>#N/A</v>
      </c>
      <c r="Z72" s="69" t="e">
        <f>Tenderkiírás!L72</f>
        <v>#N/A</v>
      </c>
      <c r="AA72" s="69" t="e">
        <f>Tenderkiírás!M72</f>
        <v>#N/A</v>
      </c>
      <c r="AB72" s="69" t="e">
        <f>Tenderkiírás!N72</f>
        <v>#N/A</v>
      </c>
    </row>
    <row r="73" spans="3:28" ht="15">
      <c r="C73" s="34">
        <f>Tenderkiírás!C73</f>
        <v>0</v>
      </c>
      <c r="D73" s="66" t="e">
        <f>Tenderkiírás!D73</f>
        <v>#N/A</v>
      </c>
      <c r="E73" s="66" t="e">
        <f>Tenderkiírás!E73</f>
        <v>#N/A</v>
      </c>
      <c r="F73" s="34">
        <f>Tenderkiírás!F73</f>
        <v>0</v>
      </c>
      <c r="G73" s="34">
        <f>Tenderkiírás!G73</f>
        <v>0</v>
      </c>
      <c r="H73" s="67">
        <f t="shared" si="21"/>
        <v>0</v>
      </c>
      <c r="I73" s="68">
        <f t="shared" si="22"/>
        <v>0</v>
      </c>
      <c r="J73" s="49"/>
      <c r="K73" s="39"/>
      <c r="L73" s="68">
        <f t="shared" si="23"/>
        <v>0</v>
      </c>
      <c r="M73" s="49"/>
      <c r="N73" s="39"/>
      <c r="O73" s="68">
        <f t="shared" si="24"/>
        <v>0</v>
      </c>
      <c r="P73" s="49"/>
      <c r="Q73" s="39"/>
      <c r="R73" s="68">
        <f t="shared" si="25"/>
        <v>0</v>
      </c>
      <c r="S73" s="49"/>
      <c r="T73" s="39"/>
      <c r="U73" s="68">
        <f t="shared" si="26"/>
        <v>0</v>
      </c>
      <c r="V73" s="49"/>
      <c r="W73" s="36">
        <f>Tenderkiírás!I73</f>
        <v>0</v>
      </c>
      <c r="Y73" s="69" t="e">
        <f>Tenderkiírás!K73</f>
        <v>#N/A</v>
      </c>
      <c r="Z73" s="69" t="e">
        <f>Tenderkiírás!L73</f>
        <v>#N/A</v>
      </c>
      <c r="AA73" s="69" t="e">
        <f>Tenderkiírás!M73</f>
        <v>#N/A</v>
      </c>
      <c r="AB73" s="69" t="e">
        <f>Tenderkiírás!N73</f>
        <v>#N/A</v>
      </c>
    </row>
    <row r="74" spans="3:28" ht="15">
      <c r="C74" s="34">
        <f>Tenderkiírás!C74</f>
        <v>0</v>
      </c>
      <c r="D74" s="66" t="e">
        <f>Tenderkiírás!D74</f>
        <v>#N/A</v>
      </c>
      <c r="E74" s="66" t="e">
        <f>Tenderkiírás!E74</f>
        <v>#N/A</v>
      </c>
      <c r="F74" s="34">
        <f>Tenderkiírás!F74</f>
        <v>0</v>
      </c>
      <c r="G74" s="34">
        <f>Tenderkiírás!G74</f>
        <v>0</v>
      </c>
      <c r="H74" s="67">
        <f t="shared" si="21"/>
        <v>0</v>
      </c>
      <c r="I74" s="68">
        <f t="shared" si="22"/>
        <v>0</v>
      </c>
      <c r="J74" s="49"/>
      <c r="K74" s="39"/>
      <c r="L74" s="68">
        <f t="shared" si="23"/>
        <v>0</v>
      </c>
      <c r="M74" s="49"/>
      <c r="N74" s="39"/>
      <c r="O74" s="68">
        <f t="shared" si="24"/>
        <v>0</v>
      </c>
      <c r="P74" s="49"/>
      <c r="Q74" s="39"/>
      <c r="R74" s="68">
        <f t="shared" si="25"/>
        <v>0</v>
      </c>
      <c r="S74" s="49"/>
      <c r="T74" s="39"/>
      <c r="U74" s="68">
        <f t="shared" si="26"/>
        <v>0</v>
      </c>
      <c r="V74" s="49"/>
      <c r="W74" s="36">
        <f>Tenderkiírás!I74</f>
        <v>0</v>
      </c>
      <c r="Y74" s="69" t="e">
        <f>Tenderkiírás!K74</f>
        <v>#N/A</v>
      </c>
      <c r="Z74" s="69" t="e">
        <f>Tenderkiírás!L74</f>
        <v>#N/A</v>
      </c>
      <c r="AA74" s="69" t="e">
        <f>Tenderkiírás!M74</f>
        <v>#N/A</v>
      </c>
      <c r="AB74" s="69" t="e">
        <f>Tenderkiírás!N74</f>
        <v>#N/A</v>
      </c>
    </row>
    <row r="75" spans="3:28" ht="15">
      <c r="C75" s="34">
        <f>Tenderkiírás!C75</f>
        <v>0</v>
      </c>
      <c r="D75" s="66" t="e">
        <f>Tenderkiírás!D75</f>
        <v>#N/A</v>
      </c>
      <c r="E75" s="66" t="e">
        <f>Tenderkiírás!E75</f>
        <v>#N/A</v>
      </c>
      <c r="F75" s="34">
        <f>Tenderkiírás!F75</f>
        <v>0</v>
      </c>
      <c r="G75" s="34">
        <f>Tenderkiírás!G75</f>
        <v>0</v>
      </c>
      <c r="H75" s="67">
        <f t="shared" si="21"/>
        <v>0</v>
      </c>
      <c r="I75" s="68">
        <f t="shared" si="22"/>
        <v>0</v>
      </c>
      <c r="J75" s="49"/>
      <c r="K75" s="39"/>
      <c r="L75" s="68">
        <f t="shared" si="23"/>
        <v>0</v>
      </c>
      <c r="M75" s="49"/>
      <c r="N75" s="39"/>
      <c r="O75" s="68">
        <f t="shared" si="24"/>
        <v>0</v>
      </c>
      <c r="P75" s="49"/>
      <c r="Q75" s="39"/>
      <c r="R75" s="68">
        <f t="shared" si="25"/>
        <v>0</v>
      </c>
      <c r="S75" s="49"/>
      <c r="T75" s="39"/>
      <c r="U75" s="68">
        <f t="shared" si="26"/>
        <v>0</v>
      </c>
      <c r="V75" s="49"/>
      <c r="W75" s="36">
        <f>Tenderkiírás!I75</f>
        <v>0</v>
      </c>
      <c r="Y75" s="69" t="e">
        <f>Tenderkiírás!K75</f>
        <v>#N/A</v>
      </c>
      <c r="Z75" s="69" t="e">
        <f>Tenderkiírás!L75</f>
        <v>#N/A</v>
      </c>
      <c r="AA75" s="69" t="e">
        <f>Tenderkiírás!M75</f>
        <v>#N/A</v>
      </c>
      <c r="AB75" s="69" t="e">
        <f>Tenderkiírás!N75</f>
        <v>#N/A</v>
      </c>
    </row>
    <row r="76" spans="3:28" ht="15">
      <c r="C76" s="34">
        <f>Tenderkiírás!C76</f>
        <v>0</v>
      </c>
      <c r="D76" s="66" t="e">
        <f>Tenderkiírás!D76</f>
        <v>#N/A</v>
      </c>
      <c r="E76" s="66" t="e">
        <f>Tenderkiírás!E76</f>
        <v>#N/A</v>
      </c>
      <c r="F76" s="34">
        <f>Tenderkiírás!F76</f>
        <v>0</v>
      </c>
      <c r="G76" s="34">
        <f>Tenderkiírás!G76</f>
        <v>0</v>
      </c>
      <c r="H76" s="67">
        <f t="shared" si="21"/>
        <v>0</v>
      </c>
      <c r="I76" s="68">
        <f t="shared" si="22"/>
        <v>0</v>
      </c>
      <c r="J76" s="49"/>
      <c r="K76" s="39"/>
      <c r="L76" s="68">
        <f t="shared" si="23"/>
        <v>0</v>
      </c>
      <c r="M76" s="49"/>
      <c r="N76" s="39"/>
      <c r="O76" s="68">
        <f t="shared" si="24"/>
        <v>0</v>
      </c>
      <c r="P76" s="49"/>
      <c r="Q76" s="39"/>
      <c r="R76" s="68">
        <f t="shared" si="25"/>
        <v>0</v>
      </c>
      <c r="S76" s="49"/>
      <c r="T76" s="39"/>
      <c r="U76" s="68">
        <f t="shared" si="26"/>
        <v>0</v>
      </c>
      <c r="V76" s="49"/>
      <c r="W76" s="36">
        <f>Tenderkiírás!I76</f>
        <v>0</v>
      </c>
      <c r="Y76" s="69" t="e">
        <f>Tenderkiírás!K76</f>
        <v>#N/A</v>
      </c>
      <c r="Z76" s="69" t="e">
        <f>Tenderkiírás!L76</f>
        <v>#N/A</v>
      </c>
      <c r="AA76" s="69" t="e">
        <f>Tenderkiírás!M76</f>
        <v>#N/A</v>
      </c>
      <c r="AB76" s="69" t="e">
        <f>Tenderkiírás!N76</f>
        <v>#N/A</v>
      </c>
    </row>
    <row r="77" spans="3:28" ht="15">
      <c r="C77" s="34">
        <f>Tenderkiírás!C77</f>
        <v>0</v>
      </c>
      <c r="D77" s="66" t="e">
        <f>Tenderkiírás!D77</f>
        <v>#N/A</v>
      </c>
      <c r="E77" s="66" t="e">
        <f>Tenderkiírás!E77</f>
        <v>#N/A</v>
      </c>
      <c r="F77" s="34">
        <f>Tenderkiírás!F77</f>
        <v>0</v>
      </c>
      <c r="G77" s="34">
        <f>Tenderkiírás!G77</f>
        <v>0</v>
      </c>
      <c r="H77" s="67">
        <f t="shared" si="21"/>
        <v>0</v>
      </c>
      <c r="I77" s="68">
        <f t="shared" si="22"/>
        <v>0</v>
      </c>
      <c r="J77" s="49"/>
      <c r="K77" s="39"/>
      <c r="L77" s="68">
        <f t="shared" si="23"/>
        <v>0</v>
      </c>
      <c r="M77" s="49"/>
      <c r="N77" s="39"/>
      <c r="O77" s="68">
        <f t="shared" si="24"/>
        <v>0</v>
      </c>
      <c r="P77" s="49"/>
      <c r="Q77" s="39"/>
      <c r="R77" s="68">
        <f t="shared" si="25"/>
        <v>0</v>
      </c>
      <c r="S77" s="49"/>
      <c r="T77" s="39"/>
      <c r="U77" s="68">
        <f t="shared" si="26"/>
        <v>0</v>
      </c>
      <c r="V77" s="49"/>
      <c r="W77" s="36">
        <f>Tenderkiírás!I77</f>
        <v>0</v>
      </c>
      <c r="Y77" s="69" t="e">
        <f>Tenderkiírás!K77</f>
        <v>#N/A</v>
      </c>
      <c r="Z77" s="69" t="e">
        <f>Tenderkiírás!L77</f>
        <v>#N/A</v>
      </c>
      <c r="AA77" s="69" t="e">
        <f>Tenderkiírás!M77</f>
        <v>#N/A</v>
      </c>
      <c r="AB77" s="69" t="e">
        <f>Tenderkiírás!N77</f>
        <v>#N/A</v>
      </c>
    </row>
    <row r="78" spans="3:28" ht="15">
      <c r="C78" s="34">
        <f>Tenderkiírás!C78</f>
        <v>0</v>
      </c>
      <c r="D78" s="66" t="e">
        <f>Tenderkiírás!D78</f>
        <v>#N/A</v>
      </c>
      <c r="E78" s="66" t="e">
        <f>Tenderkiírás!E78</f>
        <v>#N/A</v>
      </c>
      <c r="F78" s="34">
        <f>Tenderkiírás!F78</f>
        <v>0</v>
      </c>
      <c r="G78" s="34">
        <f>Tenderkiírás!G78</f>
        <v>0</v>
      </c>
      <c r="H78" s="67">
        <f t="shared" si="21"/>
        <v>0</v>
      </c>
      <c r="I78" s="68">
        <f t="shared" si="22"/>
        <v>0</v>
      </c>
      <c r="J78" s="49"/>
      <c r="K78" s="39"/>
      <c r="L78" s="68">
        <f t="shared" si="23"/>
        <v>0</v>
      </c>
      <c r="M78" s="49"/>
      <c r="N78" s="39"/>
      <c r="O78" s="68">
        <f t="shared" si="24"/>
        <v>0</v>
      </c>
      <c r="P78" s="49"/>
      <c r="Q78" s="39"/>
      <c r="R78" s="68">
        <f t="shared" si="25"/>
        <v>0</v>
      </c>
      <c r="S78" s="49"/>
      <c r="T78" s="39"/>
      <c r="U78" s="68">
        <f t="shared" si="26"/>
        <v>0</v>
      </c>
      <c r="V78" s="49"/>
      <c r="W78" s="36">
        <f>Tenderkiírás!I78</f>
        <v>0</v>
      </c>
      <c r="Y78" s="69" t="e">
        <f>Tenderkiírás!K78</f>
        <v>#N/A</v>
      </c>
      <c r="Z78" s="69" t="e">
        <f>Tenderkiírás!L78</f>
        <v>#N/A</v>
      </c>
      <c r="AA78" s="69" t="e">
        <f>Tenderkiírás!M78</f>
        <v>#N/A</v>
      </c>
      <c r="AB78" s="69" t="e">
        <f>Tenderkiírás!N78</f>
        <v>#N/A</v>
      </c>
    </row>
    <row r="79" spans="3:28" ht="15">
      <c r="C79" s="34">
        <f>Tenderkiírás!C79</f>
        <v>0</v>
      </c>
      <c r="D79" s="66" t="e">
        <f>Tenderkiírás!D79</f>
        <v>#N/A</v>
      </c>
      <c r="E79" s="66" t="e">
        <f>Tenderkiírás!E79</f>
        <v>#N/A</v>
      </c>
      <c r="F79" s="34">
        <f>Tenderkiírás!F79</f>
        <v>0</v>
      </c>
      <c r="G79" s="34">
        <f>Tenderkiírás!G79</f>
        <v>0</v>
      </c>
      <c r="H79" s="67">
        <f t="shared" si="21"/>
        <v>0</v>
      </c>
      <c r="I79" s="68">
        <f t="shared" si="22"/>
        <v>0</v>
      </c>
      <c r="J79" s="49"/>
      <c r="K79" s="39"/>
      <c r="L79" s="68">
        <f t="shared" si="23"/>
        <v>0</v>
      </c>
      <c r="M79" s="49"/>
      <c r="N79" s="39"/>
      <c r="O79" s="68">
        <f t="shared" si="24"/>
        <v>0</v>
      </c>
      <c r="P79" s="49"/>
      <c r="Q79" s="39"/>
      <c r="R79" s="68">
        <f t="shared" si="25"/>
        <v>0</v>
      </c>
      <c r="S79" s="49"/>
      <c r="T79" s="39"/>
      <c r="U79" s="68">
        <f t="shared" si="26"/>
        <v>0</v>
      </c>
      <c r="V79" s="49"/>
      <c r="W79" s="36">
        <f>Tenderkiírás!I79</f>
        <v>0</v>
      </c>
      <c r="Y79" s="69" t="e">
        <f>Tenderkiírás!K79</f>
        <v>#N/A</v>
      </c>
      <c r="Z79" s="69" t="e">
        <f>Tenderkiírás!L79</f>
        <v>#N/A</v>
      </c>
      <c r="AA79" s="69" t="e">
        <f>Tenderkiírás!M79</f>
        <v>#N/A</v>
      </c>
      <c r="AB79" s="69" t="e">
        <f>Tenderkiírás!N79</f>
        <v>#N/A</v>
      </c>
    </row>
    <row r="80" spans="3:28" ht="15">
      <c r="C80" s="34">
        <f>Tenderkiírás!C80</f>
        <v>0</v>
      </c>
      <c r="D80" s="66" t="e">
        <f>Tenderkiírás!D80</f>
        <v>#N/A</v>
      </c>
      <c r="E80" s="66" t="e">
        <f>Tenderkiírás!E80</f>
        <v>#N/A</v>
      </c>
      <c r="F80" s="34">
        <f>Tenderkiírás!F80</f>
        <v>0</v>
      </c>
      <c r="G80" s="34">
        <f>Tenderkiírás!G80</f>
        <v>0</v>
      </c>
      <c r="H80" s="67">
        <f t="shared" si="21"/>
        <v>0</v>
      </c>
      <c r="I80" s="68">
        <f t="shared" si="22"/>
        <v>0</v>
      </c>
      <c r="J80" s="49"/>
      <c r="K80" s="39"/>
      <c r="L80" s="68">
        <f t="shared" si="23"/>
        <v>0</v>
      </c>
      <c r="M80" s="49"/>
      <c r="N80" s="39"/>
      <c r="O80" s="68">
        <f t="shared" si="24"/>
        <v>0</v>
      </c>
      <c r="P80" s="49"/>
      <c r="Q80" s="39"/>
      <c r="R80" s="68">
        <f t="shared" si="25"/>
        <v>0</v>
      </c>
      <c r="S80" s="49"/>
      <c r="T80" s="39"/>
      <c r="U80" s="68">
        <f t="shared" si="26"/>
        <v>0</v>
      </c>
      <c r="V80" s="49"/>
      <c r="W80" s="36">
        <f>Tenderkiírás!I80</f>
        <v>0</v>
      </c>
      <c r="Y80" s="69" t="e">
        <f>Tenderkiírás!K80</f>
        <v>#N/A</v>
      </c>
      <c r="Z80" s="69" t="e">
        <f>Tenderkiírás!L80</f>
        <v>#N/A</v>
      </c>
      <c r="AA80" s="69" t="e">
        <f>Tenderkiírás!M80</f>
        <v>#N/A</v>
      </c>
      <c r="AB80" s="69" t="e">
        <f>Tenderkiírás!N80</f>
        <v>#N/A</v>
      </c>
    </row>
    <row r="81" spans="3:28" ht="15">
      <c r="C81" s="34">
        <f>Tenderkiírás!C81</f>
        <v>0</v>
      </c>
      <c r="D81" s="66" t="e">
        <f>Tenderkiírás!D81</f>
        <v>#N/A</v>
      </c>
      <c r="E81" s="66" t="e">
        <f>Tenderkiírás!E81</f>
        <v>#N/A</v>
      </c>
      <c r="F81" s="34">
        <f>Tenderkiírás!F81</f>
        <v>0</v>
      </c>
      <c r="G81" s="34">
        <f>Tenderkiírás!G81</f>
        <v>0</v>
      </c>
      <c r="H81" s="67">
        <f t="shared" si="21"/>
        <v>0</v>
      </c>
      <c r="I81" s="68">
        <f t="shared" si="22"/>
        <v>0</v>
      </c>
      <c r="J81" s="49"/>
      <c r="K81" s="39"/>
      <c r="L81" s="68">
        <f t="shared" si="23"/>
        <v>0</v>
      </c>
      <c r="M81" s="49"/>
      <c r="N81" s="39"/>
      <c r="O81" s="68">
        <f t="shared" si="24"/>
        <v>0</v>
      </c>
      <c r="P81" s="49"/>
      <c r="Q81" s="39"/>
      <c r="R81" s="68">
        <f t="shared" si="25"/>
        <v>0</v>
      </c>
      <c r="S81" s="49"/>
      <c r="T81" s="39"/>
      <c r="U81" s="68">
        <f t="shared" si="26"/>
        <v>0</v>
      </c>
      <c r="V81" s="49"/>
      <c r="W81" s="36">
        <f>Tenderkiírás!I81</f>
        <v>0</v>
      </c>
      <c r="Y81" s="69" t="e">
        <f>Tenderkiírás!K81</f>
        <v>#N/A</v>
      </c>
      <c r="Z81" s="69" t="e">
        <f>Tenderkiírás!L81</f>
        <v>#N/A</v>
      </c>
      <c r="AA81" s="69" t="e">
        <f>Tenderkiírás!M81</f>
        <v>#N/A</v>
      </c>
      <c r="AB81" s="69" t="e">
        <f>Tenderkiírás!N81</f>
        <v>#N/A</v>
      </c>
    </row>
    <row r="82" spans="3:28" ht="15">
      <c r="C82" s="34">
        <f>Tenderkiírás!C82</f>
        <v>0</v>
      </c>
      <c r="D82" s="66" t="e">
        <f>Tenderkiírás!D82</f>
        <v>#N/A</v>
      </c>
      <c r="E82" s="66" t="e">
        <f>Tenderkiírás!E82</f>
        <v>#N/A</v>
      </c>
      <c r="F82" s="34">
        <f>Tenderkiírás!F82</f>
        <v>0</v>
      </c>
      <c r="G82" s="34">
        <f>Tenderkiírás!G82</f>
        <v>0</v>
      </c>
      <c r="H82" s="67">
        <f t="shared" si="21"/>
        <v>0</v>
      </c>
      <c r="I82" s="68">
        <f t="shared" si="22"/>
        <v>0</v>
      </c>
      <c r="J82" s="49"/>
      <c r="K82" s="39"/>
      <c r="L82" s="68">
        <f t="shared" si="23"/>
        <v>0</v>
      </c>
      <c r="M82" s="49"/>
      <c r="N82" s="39"/>
      <c r="O82" s="68">
        <f t="shared" si="24"/>
        <v>0</v>
      </c>
      <c r="P82" s="49"/>
      <c r="Q82" s="39"/>
      <c r="R82" s="68">
        <f t="shared" si="25"/>
        <v>0</v>
      </c>
      <c r="S82" s="49"/>
      <c r="T82" s="39"/>
      <c r="U82" s="68">
        <f t="shared" si="26"/>
        <v>0</v>
      </c>
      <c r="V82" s="49"/>
      <c r="W82" s="36">
        <f>Tenderkiírás!I82</f>
        <v>0</v>
      </c>
      <c r="Y82" s="69" t="e">
        <f>Tenderkiírás!K82</f>
        <v>#N/A</v>
      </c>
      <c r="Z82" s="69" t="e">
        <f>Tenderkiírás!L82</f>
        <v>#N/A</v>
      </c>
      <c r="AA82" s="69" t="e">
        <f>Tenderkiírás!M82</f>
        <v>#N/A</v>
      </c>
      <c r="AB82" s="69" t="e">
        <f>Tenderkiírás!N82</f>
        <v>#N/A</v>
      </c>
    </row>
    <row r="83" spans="3:28" ht="15">
      <c r="C83" s="34">
        <f>Tenderkiírás!C83</f>
        <v>0</v>
      </c>
      <c r="D83" s="66" t="e">
        <f>Tenderkiírás!D83</f>
        <v>#N/A</v>
      </c>
      <c r="E83" s="66" t="e">
        <f>Tenderkiírás!E83</f>
        <v>#N/A</v>
      </c>
      <c r="F83" s="34">
        <f>Tenderkiírás!F83</f>
        <v>0</v>
      </c>
      <c r="G83" s="34">
        <f>Tenderkiírás!G83</f>
        <v>0</v>
      </c>
      <c r="H83" s="67">
        <f t="shared" si="21"/>
        <v>0</v>
      </c>
      <c r="I83" s="68">
        <f t="shared" si="22"/>
        <v>0</v>
      </c>
      <c r="J83" s="49"/>
      <c r="K83" s="39"/>
      <c r="L83" s="68">
        <f t="shared" si="23"/>
        <v>0</v>
      </c>
      <c r="M83" s="49"/>
      <c r="N83" s="39"/>
      <c r="O83" s="68">
        <f t="shared" si="24"/>
        <v>0</v>
      </c>
      <c r="P83" s="49"/>
      <c r="Q83" s="39"/>
      <c r="R83" s="68">
        <f t="shared" si="25"/>
        <v>0</v>
      </c>
      <c r="S83" s="49"/>
      <c r="T83" s="39"/>
      <c r="U83" s="68">
        <f t="shared" si="26"/>
        <v>0</v>
      </c>
      <c r="V83" s="49"/>
      <c r="W83" s="36">
        <f>Tenderkiírás!I83</f>
        <v>0</v>
      </c>
      <c r="Y83" s="69" t="e">
        <f>Tenderkiírás!K83</f>
        <v>#N/A</v>
      </c>
      <c r="Z83" s="69" t="e">
        <f>Tenderkiírás!L83</f>
        <v>#N/A</v>
      </c>
      <c r="AA83" s="69" t="e">
        <f>Tenderkiírás!M83</f>
        <v>#N/A</v>
      </c>
      <c r="AB83" s="69" t="e">
        <f>Tenderkiírás!N83</f>
        <v>#N/A</v>
      </c>
    </row>
    <row r="84" spans="3:28" ht="15">
      <c r="C84" s="34">
        <f>Tenderkiírás!C84</f>
        <v>0</v>
      </c>
      <c r="D84" s="66" t="e">
        <f>Tenderkiírás!D84</f>
        <v>#N/A</v>
      </c>
      <c r="E84" s="66" t="e">
        <f>Tenderkiírás!E84</f>
        <v>#N/A</v>
      </c>
      <c r="F84" s="34">
        <f>Tenderkiírás!F84</f>
        <v>0</v>
      </c>
      <c r="G84" s="34">
        <f>Tenderkiírás!G84</f>
        <v>0</v>
      </c>
      <c r="H84" s="67">
        <f t="shared" si="21"/>
        <v>0</v>
      </c>
      <c r="I84" s="68">
        <f t="shared" si="22"/>
        <v>0</v>
      </c>
      <c r="J84" s="49"/>
      <c r="K84" s="39"/>
      <c r="L84" s="68">
        <f t="shared" si="23"/>
        <v>0</v>
      </c>
      <c r="M84" s="49"/>
      <c r="N84" s="39"/>
      <c r="O84" s="68">
        <f t="shared" si="24"/>
        <v>0</v>
      </c>
      <c r="P84" s="49"/>
      <c r="Q84" s="39"/>
      <c r="R84" s="68">
        <f t="shared" si="25"/>
        <v>0</v>
      </c>
      <c r="S84" s="49"/>
      <c r="T84" s="39"/>
      <c r="U84" s="68">
        <f t="shared" si="26"/>
        <v>0</v>
      </c>
      <c r="V84" s="49"/>
      <c r="W84" s="36">
        <f>Tenderkiírás!I84</f>
        <v>0</v>
      </c>
      <c r="Y84" s="69" t="e">
        <f>Tenderkiírás!K84</f>
        <v>#N/A</v>
      </c>
      <c r="Z84" s="69" t="e">
        <f>Tenderkiírás!L84</f>
        <v>#N/A</v>
      </c>
      <c r="AA84" s="69" t="e">
        <f>Tenderkiírás!M84</f>
        <v>#N/A</v>
      </c>
      <c r="AB84" s="69" t="e">
        <f>Tenderkiírás!N84</f>
        <v>#N/A</v>
      </c>
    </row>
    <row r="85" spans="3:28" ht="15">
      <c r="C85" s="34">
        <f>Tenderkiírás!C85</f>
        <v>0</v>
      </c>
      <c r="D85" s="66" t="e">
        <f>Tenderkiírás!D85</f>
        <v>#N/A</v>
      </c>
      <c r="E85" s="66" t="e">
        <f>Tenderkiírás!E85</f>
        <v>#N/A</v>
      </c>
      <c r="F85" s="34">
        <f>Tenderkiírás!F85</f>
        <v>0</v>
      </c>
      <c r="G85" s="34">
        <f>Tenderkiírás!G85</f>
        <v>0</v>
      </c>
      <c r="H85" s="67">
        <f t="shared" si="21"/>
        <v>0</v>
      </c>
      <c r="I85" s="68">
        <f t="shared" si="22"/>
        <v>0</v>
      </c>
      <c r="J85" s="49"/>
      <c r="K85" s="39"/>
      <c r="L85" s="68">
        <f t="shared" si="23"/>
        <v>0</v>
      </c>
      <c r="M85" s="49"/>
      <c r="N85" s="39"/>
      <c r="O85" s="68">
        <f t="shared" si="24"/>
        <v>0</v>
      </c>
      <c r="P85" s="49"/>
      <c r="Q85" s="39"/>
      <c r="R85" s="68">
        <f t="shared" si="25"/>
        <v>0</v>
      </c>
      <c r="S85" s="49"/>
      <c r="T85" s="39"/>
      <c r="U85" s="68">
        <f t="shared" si="26"/>
        <v>0</v>
      </c>
      <c r="V85" s="49"/>
      <c r="W85" s="36">
        <f>Tenderkiírás!I85</f>
        <v>0</v>
      </c>
      <c r="Y85" s="69" t="e">
        <f>Tenderkiírás!K85</f>
        <v>#N/A</v>
      </c>
      <c r="Z85" s="69" t="e">
        <f>Tenderkiírás!L85</f>
        <v>#N/A</v>
      </c>
      <c r="AA85" s="69" t="e">
        <f>Tenderkiírás!M85</f>
        <v>#N/A</v>
      </c>
      <c r="AB85" s="69" t="e">
        <f>Tenderkiírás!N85</f>
        <v>#N/A</v>
      </c>
    </row>
    <row r="86" spans="3:28" ht="15">
      <c r="C86" s="34">
        <f>Tenderkiírás!C86</f>
        <v>0</v>
      </c>
      <c r="D86" s="66" t="e">
        <f>Tenderkiírás!D86</f>
        <v>#N/A</v>
      </c>
      <c r="E86" s="66" t="e">
        <f>Tenderkiírás!E86</f>
        <v>#N/A</v>
      </c>
      <c r="F86" s="34">
        <f>Tenderkiírás!F86</f>
        <v>0</v>
      </c>
      <c r="G86" s="34">
        <f>Tenderkiírás!G86</f>
        <v>0</v>
      </c>
      <c r="H86" s="67">
        <f t="shared" si="21"/>
        <v>0</v>
      </c>
      <c r="I86" s="68">
        <f t="shared" si="22"/>
        <v>0</v>
      </c>
      <c r="J86" s="49"/>
      <c r="K86" s="39"/>
      <c r="L86" s="68">
        <f t="shared" si="23"/>
        <v>0</v>
      </c>
      <c r="M86" s="49"/>
      <c r="N86" s="39"/>
      <c r="O86" s="68">
        <f t="shared" si="24"/>
        <v>0</v>
      </c>
      <c r="P86" s="49"/>
      <c r="Q86" s="39"/>
      <c r="R86" s="68">
        <f t="shared" si="25"/>
        <v>0</v>
      </c>
      <c r="S86" s="49"/>
      <c r="T86" s="39"/>
      <c r="U86" s="68">
        <f t="shared" si="26"/>
        <v>0</v>
      </c>
      <c r="V86" s="49"/>
      <c r="W86" s="36">
        <f>Tenderkiírás!I86</f>
        <v>0</v>
      </c>
      <c r="Y86" s="69" t="e">
        <f>Tenderkiírás!K86</f>
        <v>#N/A</v>
      </c>
      <c r="Z86" s="69" t="e">
        <f>Tenderkiírás!L86</f>
        <v>#N/A</v>
      </c>
      <c r="AA86" s="69" t="e">
        <f>Tenderkiírás!M86</f>
        <v>#N/A</v>
      </c>
      <c r="AB86" s="69" t="e">
        <f>Tenderkiírás!N86</f>
        <v>#N/A</v>
      </c>
    </row>
    <row r="87" spans="3:28" ht="15">
      <c r="C87" s="34">
        <f>Tenderkiírás!C87</f>
        <v>0</v>
      </c>
      <c r="D87" s="66" t="e">
        <f>Tenderkiírás!D87</f>
        <v>#N/A</v>
      </c>
      <c r="E87" s="66" t="e">
        <f>Tenderkiírás!E87</f>
        <v>#N/A</v>
      </c>
      <c r="F87" s="34">
        <f>Tenderkiírás!F87</f>
        <v>0</v>
      </c>
      <c r="G87" s="34">
        <f>Tenderkiírás!G87</f>
        <v>0</v>
      </c>
      <c r="H87" s="67">
        <f t="shared" si="21"/>
        <v>0</v>
      </c>
      <c r="I87" s="68">
        <f t="shared" si="22"/>
        <v>0</v>
      </c>
      <c r="J87" s="49"/>
      <c r="K87" s="39"/>
      <c r="L87" s="68">
        <f t="shared" si="23"/>
        <v>0</v>
      </c>
      <c r="M87" s="49"/>
      <c r="N87" s="39"/>
      <c r="O87" s="68">
        <f t="shared" si="24"/>
        <v>0</v>
      </c>
      <c r="P87" s="49"/>
      <c r="Q87" s="39"/>
      <c r="R87" s="68">
        <f t="shared" si="25"/>
        <v>0</v>
      </c>
      <c r="S87" s="49"/>
      <c r="T87" s="39"/>
      <c r="U87" s="68">
        <f t="shared" si="26"/>
        <v>0</v>
      </c>
      <c r="V87" s="49"/>
      <c r="W87" s="36">
        <f>Tenderkiírás!I87</f>
        <v>0</v>
      </c>
      <c r="Y87" s="69" t="e">
        <f>Tenderkiírás!K87</f>
        <v>#N/A</v>
      </c>
      <c r="Z87" s="69" t="e">
        <f>Tenderkiírás!L87</f>
        <v>#N/A</v>
      </c>
      <c r="AA87" s="69" t="e">
        <f>Tenderkiírás!M87</f>
        <v>#N/A</v>
      </c>
      <c r="AB87" s="69" t="e">
        <f>Tenderkiírás!N87</f>
        <v>#N/A</v>
      </c>
    </row>
    <row r="88" spans="3:28" ht="15">
      <c r="C88" s="34">
        <f>Tenderkiírás!C88</f>
        <v>0</v>
      </c>
      <c r="D88" s="66" t="e">
        <f>Tenderkiírás!D88</f>
        <v>#N/A</v>
      </c>
      <c r="E88" s="66" t="e">
        <f>Tenderkiírás!E88</f>
        <v>#N/A</v>
      </c>
      <c r="F88" s="34">
        <f>Tenderkiírás!F88</f>
        <v>0</v>
      </c>
      <c r="G88" s="34">
        <f>Tenderkiírás!G88</f>
        <v>0</v>
      </c>
      <c r="H88" s="67">
        <f t="shared" si="21"/>
        <v>0</v>
      </c>
      <c r="I88" s="68">
        <f t="shared" si="22"/>
        <v>0</v>
      </c>
      <c r="J88" s="49"/>
      <c r="K88" s="39"/>
      <c r="L88" s="68">
        <f t="shared" si="23"/>
        <v>0</v>
      </c>
      <c r="M88" s="49"/>
      <c r="N88" s="39"/>
      <c r="O88" s="68">
        <f t="shared" si="24"/>
        <v>0</v>
      </c>
      <c r="P88" s="49"/>
      <c r="Q88" s="39"/>
      <c r="R88" s="68">
        <f t="shared" si="25"/>
        <v>0</v>
      </c>
      <c r="S88" s="49"/>
      <c r="T88" s="39"/>
      <c r="U88" s="68">
        <f t="shared" si="26"/>
        <v>0</v>
      </c>
      <c r="V88" s="49"/>
      <c r="W88" s="36">
        <f>Tenderkiírás!I88</f>
        <v>0</v>
      </c>
      <c r="Y88" s="69" t="e">
        <f>Tenderkiírás!K88</f>
        <v>#N/A</v>
      </c>
      <c r="Z88" s="69" t="e">
        <f>Tenderkiírás!L88</f>
        <v>#N/A</v>
      </c>
      <c r="AA88" s="69" t="e">
        <f>Tenderkiírás!M88</f>
        <v>#N/A</v>
      </c>
      <c r="AB88" s="69" t="e">
        <f>Tenderkiírás!N88</f>
        <v>#N/A</v>
      </c>
    </row>
    <row r="89" spans="3:28" ht="15">
      <c r="C89" s="34">
        <f>Tenderkiírás!C89</f>
        <v>0</v>
      </c>
      <c r="D89" s="66" t="e">
        <f>Tenderkiírás!D89</f>
        <v>#N/A</v>
      </c>
      <c r="E89" s="66" t="e">
        <f>Tenderkiírás!E89</f>
        <v>#N/A</v>
      </c>
      <c r="F89" s="34">
        <f>Tenderkiírás!F89</f>
        <v>0</v>
      </c>
      <c r="G89" s="34">
        <f>Tenderkiírás!G89</f>
        <v>0</v>
      </c>
      <c r="H89" s="67">
        <f t="shared" si="21"/>
        <v>0</v>
      </c>
      <c r="I89" s="68">
        <f t="shared" si="22"/>
        <v>0</v>
      </c>
      <c r="J89" s="49"/>
      <c r="K89" s="39"/>
      <c r="L89" s="68">
        <f t="shared" si="23"/>
        <v>0</v>
      </c>
      <c r="M89" s="49"/>
      <c r="N89" s="39"/>
      <c r="O89" s="68">
        <f t="shared" si="24"/>
        <v>0</v>
      </c>
      <c r="P89" s="49"/>
      <c r="Q89" s="39"/>
      <c r="R89" s="68">
        <f t="shared" si="25"/>
        <v>0</v>
      </c>
      <c r="S89" s="49"/>
      <c r="T89" s="39"/>
      <c r="U89" s="68">
        <f t="shared" si="26"/>
        <v>0</v>
      </c>
      <c r="V89" s="49"/>
      <c r="W89" s="36">
        <f>Tenderkiírás!I89</f>
        <v>0</v>
      </c>
      <c r="Y89" s="69" t="e">
        <f>Tenderkiírás!K89</f>
        <v>#N/A</v>
      </c>
      <c r="Z89" s="69" t="e">
        <f>Tenderkiírás!L89</f>
        <v>#N/A</v>
      </c>
      <c r="AA89" s="69" t="e">
        <f>Tenderkiírás!M89</f>
        <v>#N/A</v>
      </c>
      <c r="AB89" s="69" t="e">
        <f>Tenderkiírás!N89</f>
        <v>#N/A</v>
      </c>
    </row>
    <row r="90" spans="3:28" ht="15">
      <c r="C90" s="34">
        <f>Tenderkiírás!C90</f>
        <v>0</v>
      </c>
      <c r="D90" s="66" t="e">
        <f>Tenderkiírás!D90</f>
        <v>#N/A</v>
      </c>
      <c r="E90" s="66" t="e">
        <f>Tenderkiírás!E90</f>
        <v>#N/A</v>
      </c>
      <c r="F90" s="34">
        <f>Tenderkiírás!F90</f>
        <v>0</v>
      </c>
      <c r="G90" s="34">
        <f>Tenderkiírás!G90</f>
        <v>0</v>
      </c>
      <c r="H90" s="67">
        <f t="shared" si="21"/>
        <v>0</v>
      </c>
      <c r="I90" s="68">
        <f t="shared" si="22"/>
        <v>0</v>
      </c>
      <c r="J90" s="49"/>
      <c r="K90" s="39"/>
      <c r="L90" s="68">
        <f t="shared" si="23"/>
        <v>0</v>
      </c>
      <c r="M90" s="49"/>
      <c r="N90" s="39"/>
      <c r="O90" s="68">
        <f t="shared" si="24"/>
        <v>0</v>
      </c>
      <c r="P90" s="49"/>
      <c r="Q90" s="39"/>
      <c r="R90" s="68">
        <f t="shared" si="25"/>
        <v>0</v>
      </c>
      <c r="S90" s="49"/>
      <c r="T90" s="39"/>
      <c r="U90" s="68">
        <f t="shared" si="26"/>
        <v>0</v>
      </c>
      <c r="V90" s="49"/>
      <c r="W90" s="36">
        <f>Tenderkiírás!I90</f>
        <v>0</v>
      </c>
      <c r="Y90" s="69" t="e">
        <f>Tenderkiírás!K90</f>
        <v>#N/A</v>
      </c>
      <c r="Z90" s="69" t="e">
        <f>Tenderkiírás!L90</f>
        <v>#N/A</v>
      </c>
      <c r="AA90" s="69" t="e">
        <f>Tenderkiírás!M90</f>
        <v>#N/A</v>
      </c>
      <c r="AB90" s="69" t="e">
        <f>Tenderkiírás!N90</f>
        <v>#N/A</v>
      </c>
    </row>
    <row r="91" spans="3:28" ht="15">
      <c r="C91" s="34">
        <f>Tenderkiírás!C91</f>
        <v>0</v>
      </c>
      <c r="D91" s="66" t="e">
        <f>Tenderkiírás!D91</f>
        <v>#N/A</v>
      </c>
      <c r="E91" s="66" t="e">
        <f>Tenderkiírás!E91</f>
        <v>#N/A</v>
      </c>
      <c r="F91" s="34">
        <f>Tenderkiírás!F91</f>
        <v>0</v>
      </c>
      <c r="G91" s="34">
        <f>Tenderkiírás!G91</f>
        <v>0</v>
      </c>
      <c r="H91" s="67">
        <f t="shared" si="21"/>
        <v>0</v>
      </c>
      <c r="I91" s="68">
        <f t="shared" si="22"/>
        <v>0</v>
      </c>
      <c r="J91" s="49"/>
      <c r="K91" s="39"/>
      <c r="L91" s="68">
        <f t="shared" si="23"/>
        <v>0</v>
      </c>
      <c r="M91" s="49"/>
      <c r="N91" s="39"/>
      <c r="O91" s="68">
        <f t="shared" si="24"/>
        <v>0</v>
      </c>
      <c r="P91" s="49"/>
      <c r="Q91" s="39"/>
      <c r="R91" s="68">
        <f t="shared" si="25"/>
        <v>0</v>
      </c>
      <c r="S91" s="49"/>
      <c r="T91" s="39"/>
      <c r="U91" s="68">
        <f t="shared" si="26"/>
        <v>0</v>
      </c>
      <c r="V91" s="49"/>
      <c r="W91" s="36">
        <f>Tenderkiírás!I91</f>
        <v>0</v>
      </c>
      <c r="Y91" s="69" t="e">
        <f>Tenderkiírás!K91</f>
        <v>#N/A</v>
      </c>
      <c r="Z91" s="69" t="e">
        <f>Tenderkiírás!L91</f>
        <v>#N/A</v>
      </c>
      <c r="AA91" s="69" t="e">
        <f>Tenderkiírás!M91</f>
        <v>#N/A</v>
      </c>
      <c r="AB91" s="69" t="e">
        <f>Tenderkiírás!N91</f>
        <v>#N/A</v>
      </c>
    </row>
    <row r="92" spans="3:28" ht="15">
      <c r="C92" s="34">
        <f>Tenderkiírás!C92</f>
        <v>0</v>
      </c>
      <c r="D92" s="66" t="e">
        <f>Tenderkiírás!D92</f>
        <v>#N/A</v>
      </c>
      <c r="E92" s="66" t="e">
        <f>Tenderkiírás!E92</f>
        <v>#N/A</v>
      </c>
      <c r="F92" s="34">
        <f>Tenderkiírás!F92</f>
        <v>0</v>
      </c>
      <c r="G92" s="34">
        <f>Tenderkiírás!G92</f>
        <v>0</v>
      </c>
      <c r="H92" s="67">
        <f t="shared" si="21"/>
        <v>0</v>
      </c>
      <c r="I92" s="68">
        <f t="shared" si="22"/>
        <v>0</v>
      </c>
      <c r="J92" s="49"/>
      <c r="K92" s="39"/>
      <c r="L92" s="68">
        <f t="shared" si="23"/>
        <v>0</v>
      </c>
      <c r="M92" s="49"/>
      <c r="N92" s="39"/>
      <c r="O92" s="68">
        <f t="shared" si="24"/>
        <v>0</v>
      </c>
      <c r="P92" s="49"/>
      <c r="Q92" s="39"/>
      <c r="R92" s="68">
        <f t="shared" si="25"/>
        <v>0</v>
      </c>
      <c r="S92" s="49"/>
      <c r="T92" s="39"/>
      <c r="U92" s="68">
        <f t="shared" si="26"/>
        <v>0</v>
      </c>
      <c r="V92" s="49"/>
      <c r="W92" s="36">
        <f>Tenderkiírás!I92</f>
        <v>0</v>
      </c>
      <c r="Y92" s="69" t="e">
        <f>Tenderkiírás!K92</f>
        <v>#N/A</v>
      </c>
      <c r="Z92" s="69" t="e">
        <f>Tenderkiírás!L92</f>
        <v>#N/A</v>
      </c>
      <c r="AA92" s="69" t="e">
        <f>Tenderkiírás!M92</f>
        <v>#N/A</v>
      </c>
      <c r="AB92" s="69" t="e">
        <f>Tenderkiírás!N92</f>
        <v>#N/A</v>
      </c>
    </row>
    <row r="93" spans="3:28" ht="15">
      <c r="C93" s="34">
        <f>Tenderkiírás!C93</f>
        <v>0</v>
      </c>
      <c r="D93" s="66" t="e">
        <f>Tenderkiírás!D93</f>
        <v>#N/A</v>
      </c>
      <c r="E93" s="66" t="e">
        <f>Tenderkiírás!E93</f>
        <v>#N/A</v>
      </c>
      <c r="F93" s="34">
        <f>Tenderkiírás!F93</f>
        <v>0</v>
      </c>
      <c r="G93" s="34">
        <f>Tenderkiírás!G93</f>
        <v>0</v>
      </c>
      <c r="H93" s="67">
        <f t="shared" si="21"/>
        <v>0</v>
      </c>
      <c r="I93" s="68">
        <f t="shared" si="22"/>
        <v>0</v>
      </c>
      <c r="J93" s="49"/>
      <c r="K93" s="39"/>
      <c r="L93" s="68">
        <f t="shared" si="23"/>
        <v>0</v>
      </c>
      <c r="M93" s="49"/>
      <c r="N93" s="39"/>
      <c r="O93" s="68">
        <f t="shared" si="24"/>
        <v>0</v>
      </c>
      <c r="P93" s="49"/>
      <c r="Q93" s="39"/>
      <c r="R93" s="68">
        <f t="shared" si="25"/>
        <v>0</v>
      </c>
      <c r="S93" s="49"/>
      <c r="T93" s="39"/>
      <c r="U93" s="68">
        <f t="shared" si="26"/>
        <v>0</v>
      </c>
      <c r="V93" s="49"/>
      <c r="W93" s="36">
        <f>Tenderkiírás!I93</f>
        <v>0</v>
      </c>
      <c r="Y93" s="69" t="e">
        <f>Tenderkiírás!K93</f>
        <v>#N/A</v>
      </c>
      <c r="Z93" s="69" t="e">
        <f>Tenderkiírás!L93</f>
        <v>#N/A</v>
      </c>
      <c r="AA93" s="69" t="e">
        <f>Tenderkiírás!M93</f>
        <v>#N/A</v>
      </c>
      <c r="AB93" s="69" t="e">
        <f>Tenderkiírás!N93</f>
        <v>#N/A</v>
      </c>
    </row>
    <row r="94" spans="3:28" ht="15">
      <c r="C94" s="34">
        <f>Tenderkiírás!C94</f>
        <v>0</v>
      </c>
      <c r="D94" s="66" t="e">
        <f>Tenderkiírás!D94</f>
        <v>#N/A</v>
      </c>
      <c r="E94" s="66" t="e">
        <f>Tenderkiírás!E94</f>
        <v>#N/A</v>
      </c>
      <c r="F94" s="34">
        <f>Tenderkiírás!F94</f>
        <v>0</v>
      </c>
      <c r="G94" s="34">
        <f>Tenderkiírás!G94</f>
        <v>0</v>
      </c>
      <c r="H94" s="67">
        <f t="shared" si="21"/>
        <v>0</v>
      </c>
      <c r="I94" s="68">
        <f t="shared" si="22"/>
        <v>0</v>
      </c>
      <c r="J94" s="49"/>
      <c r="K94" s="39"/>
      <c r="L94" s="68">
        <f t="shared" si="23"/>
        <v>0</v>
      </c>
      <c r="M94" s="49"/>
      <c r="N94" s="39"/>
      <c r="O94" s="68">
        <f t="shared" si="24"/>
        <v>0</v>
      </c>
      <c r="P94" s="49"/>
      <c r="Q94" s="39"/>
      <c r="R94" s="68">
        <f t="shared" si="25"/>
        <v>0</v>
      </c>
      <c r="S94" s="49"/>
      <c r="T94" s="39"/>
      <c r="U94" s="68">
        <f t="shared" si="26"/>
        <v>0</v>
      </c>
      <c r="V94" s="49"/>
      <c r="W94" s="36">
        <f>Tenderkiírás!I94</f>
        <v>0</v>
      </c>
      <c r="Y94" s="69" t="e">
        <f>Tenderkiírás!K94</f>
        <v>#N/A</v>
      </c>
      <c r="Z94" s="69" t="e">
        <f>Tenderkiírás!L94</f>
        <v>#N/A</v>
      </c>
      <c r="AA94" s="69" t="e">
        <f>Tenderkiírás!M94</f>
        <v>#N/A</v>
      </c>
      <c r="AB94" s="69" t="e">
        <f>Tenderkiírás!N94</f>
        <v>#N/A</v>
      </c>
    </row>
    <row r="95" spans="3:28" ht="15">
      <c r="C95" s="34">
        <f>Tenderkiírás!C95</f>
        <v>0</v>
      </c>
      <c r="D95" s="66" t="e">
        <f>Tenderkiírás!D95</f>
        <v>#N/A</v>
      </c>
      <c r="E95" s="66" t="e">
        <f>Tenderkiírás!E95</f>
        <v>#N/A</v>
      </c>
      <c r="F95" s="34">
        <f>Tenderkiírás!F95</f>
        <v>0</v>
      </c>
      <c r="G95" s="34">
        <f>Tenderkiírás!G95</f>
        <v>0</v>
      </c>
      <c r="H95" s="67">
        <f t="shared" si="21"/>
        <v>0</v>
      </c>
      <c r="I95" s="68">
        <f t="shared" si="22"/>
        <v>0</v>
      </c>
      <c r="J95" s="49"/>
      <c r="K95" s="39"/>
      <c r="L95" s="68">
        <f t="shared" si="23"/>
        <v>0</v>
      </c>
      <c r="M95" s="49"/>
      <c r="N95" s="39"/>
      <c r="O95" s="68">
        <f t="shared" si="24"/>
        <v>0</v>
      </c>
      <c r="P95" s="49"/>
      <c r="Q95" s="39"/>
      <c r="R95" s="68">
        <f t="shared" si="25"/>
        <v>0</v>
      </c>
      <c r="S95" s="49"/>
      <c r="T95" s="39"/>
      <c r="U95" s="68">
        <f t="shared" si="26"/>
        <v>0</v>
      </c>
      <c r="V95" s="49"/>
      <c r="W95" s="36">
        <f>Tenderkiírás!I95</f>
        <v>0</v>
      </c>
      <c r="Y95" s="69" t="e">
        <f>Tenderkiírás!K95</f>
        <v>#N/A</v>
      </c>
      <c r="Z95" s="69" t="e">
        <f>Tenderkiírás!L95</f>
        <v>#N/A</v>
      </c>
      <c r="AA95" s="69" t="e">
        <f>Tenderkiírás!M95</f>
        <v>#N/A</v>
      </c>
      <c r="AB95" s="69" t="e">
        <f>Tenderkiírás!N95</f>
        <v>#N/A</v>
      </c>
    </row>
    <row r="96" spans="3:28" ht="15">
      <c r="C96" s="34">
        <f>Tenderkiírás!C96</f>
        <v>0</v>
      </c>
      <c r="D96" s="66" t="e">
        <f>Tenderkiírás!D96</f>
        <v>#N/A</v>
      </c>
      <c r="E96" s="66" t="e">
        <f>Tenderkiírás!E96</f>
        <v>#N/A</v>
      </c>
      <c r="F96" s="34">
        <f>Tenderkiírás!F96</f>
        <v>0</v>
      </c>
      <c r="G96" s="34">
        <f>Tenderkiírás!G96</f>
        <v>0</v>
      </c>
      <c r="H96" s="67">
        <f t="shared" si="21"/>
        <v>0</v>
      </c>
      <c r="I96" s="68">
        <f t="shared" si="22"/>
        <v>0</v>
      </c>
      <c r="J96" s="49"/>
      <c r="K96" s="39"/>
      <c r="L96" s="68">
        <f t="shared" si="23"/>
        <v>0</v>
      </c>
      <c r="M96" s="49"/>
      <c r="N96" s="39"/>
      <c r="O96" s="68">
        <f t="shared" si="24"/>
        <v>0</v>
      </c>
      <c r="P96" s="49"/>
      <c r="Q96" s="39"/>
      <c r="R96" s="68">
        <f t="shared" si="25"/>
        <v>0</v>
      </c>
      <c r="S96" s="49"/>
      <c r="T96" s="39"/>
      <c r="U96" s="68">
        <f t="shared" si="26"/>
        <v>0</v>
      </c>
      <c r="V96" s="49"/>
      <c r="W96" s="36">
        <f>Tenderkiírás!I96</f>
        <v>0</v>
      </c>
      <c r="Y96" s="69" t="e">
        <f>Tenderkiírás!K96</f>
        <v>#N/A</v>
      </c>
      <c r="Z96" s="69" t="e">
        <f>Tenderkiírás!L96</f>
        <v>#N/A</v>
      </c>
      <c r="AA96" s="69" t="e">
        <f>Tenderkiírás!M96</f>
        <v>#N/A</v>
      </c>
      <c r="AB96" s="69" t="e">
        <f>Tenderkiírás!N96</f>
        <v>#N/A</v>
      </c>
    </row>
    <row r="97" spans="3:28" ht="15">
      <c r="C97" s="34">
        <f>Tenderkiírás!C97</f>
        <v>0</v>
      </c>
      <c r="D97" s="66" t="e">
        <f>Tenderkiírás!D97</f>
        <v>#N/A</v>
      </c>
      <c r="E97" s="66" t="e">
        <f>Tenderkiírás!E97</f>
        <v>#N/A</v>
      </c>
      <c r="F97" s="34">
        <f>Tenderkiírás!F97</f>
        <v>0</v>
      </c>
      <c r="G97" s="34">
        <f>Tenderkiírás!G97</f>
        <v>0</v>
      </c>
      <c r="H97" s="67">
        <f t="shared" si="21"/>
        <v>0</v>
      </c>
      <c r="I97" s="68">
        <f t="shared" si="22"/>
        <v>0</v>
      </c>
      <c r="J97" s="49"/>
      <c r="K97" s="39"/>
      <c r="L97" s="68">
        <f t="shared" si="23"/>
        <v>0</v>
      </c>
      <c r="M97" s="49"/>
      <c r="N97" s="39"/>
      <c r="O97" s="68">
        <f t="shared" si="24"/>
        <v>0</v>
      </c>
      <c r="P97" s="49"/>
      <c r="Q97" s="39"/>
      <c r="R97" s="68">
        <f t="shared" si="25"/>
        <v>0</v>
      </c>
      <c r="S97" s="49"/>
      <c r="T97" s="39"/>
      <c r="U97" s="68">
        <f t="shared" si="26"/>
        <v>0</v>
      </c>
      <c r="V97" s="49"/>
      <c r="W97" s="36">
        <f>Tenderkiírás!I97</f>
        <v>0</v>
      </c>
      <c r="Y97" s="69" t="e">
        <f>Tenderkiírás!K97</f>
        <v>#N/A</v>
      </c>
      <c r="Z97" s="69" t="e">
        <f>Tenderkiírás!L97</f>
        <v>#N/A</v>
      </c>
      <c r="AA97" s="69" t="e">
        <f>Tenderkiírás!M97</f>
        <v>#N/A</v>
      </c>
      <c r="AB97" s="69" t="e">
        <f>Tenderkiírás!N97</f>
        <v>#N/A</v>
      </c>
    </row>
    <row r="98" spans="3:28" ht="15">
      <c r="C98" s="34">
        <f>Tenderkiírás!C98</f>
        <v>0</v>
      </c>
      <c r="D98" s="66" t="e">
        <f>Tenderkiírás!D98</f>
        <v>#N/A</v>
      </c>
      <c r="E98" s="66" t="e">
        <f>Tenderkiírás!E98</f>
        <v>#N/A</v>
      </c>
      <c r="F98" s="34">
        <f>Tenderkiírás!F98</f>
        <v>0</v>
      </c>
      <c r="G98" s="34">
        <f>Tenderkiírás!G98</f>
        <v>0</v>
      </c>
      <c r="H98" s="67">
        <f t="shared" si="21"/>
        <v>0</v>
      </c>
      <c r="I98" s="68">
        <f t="shared" si="22"/>
        <v>0</v>
      </c>
      <c r="J98" s="49"/>
      <c r="K98" s="39"/>
      <c r="L98" s="68">
        <f t="shared" si="23"/>
        <v>0</v>
      </c>
      <c r="M98" s="49"/>
      <c r="N98" s="39"/>
      <c r="O98" s="68">
        <f t="shared" si="24"/>
        <v>0</v>
      </c>
      <c r="P98" s="49"/>
      <c r="Q98" s="39"/>
      <c r="R98" s="68">
        <f t="shared" si="25"/>
        <v>0</v>
      </c>
      <c r="S98" s="49"/>
      <c r="T98" s="39"/>
      <c r="U98" s="68">
        <f t="shared" si="26"/>
        <v>0</v>
      </c>
      <c r="V98" s="49"/>
      <c r="W98" s="36">
        <f>Tenderkiírás!I98</f>
        <v>0</v>
      </c>
      <c r="Y98" s="69" t="e">
        <f>Tenderkiírás!K98</f>
        <v>#N/A</v>
      </c>
      <c r="Z98" s="69" t="e">
        <f>Tenderkiírás!L98</f>
        <v>#N/A</v>
      </c>
      <c r="AA98" s="69" t="e">
        <f>Tenderkiírás!M98</f>
        <v>#N/A</v>
      </c>
      <c r="AB98" s="69" t="e">
        <f>Tenderkiírás!N98</f>
        <v>#N/A</v>
      </c>
    </row>
    <row r="99" spans="3:28" ht="15">
      <c r="C99" s="34">
        <f>Tenderkiírás!C99</f>
        <v>0</v>
      </c>
      <c r="D99" s="66" t="e">
        <f>Tenderkiírás!D99</f>
        <v>#N/A</v>
      </c>
      <c r="E99" s="66" t="e">
        <f>Tenderkiírás!E99</f>
        <v>#N/A</v>
      </c>
      <c r="F99" s="34">
        <f>Tenderkiírás!F99</f>
        <v>0</v>
      </c>
      <c r="G99" s="34">
        <f>Tenderkiírás!G99</f>
        <v>0</v>
      </c>
      <c r="H99" s="67">
        <f t="shared" si="21"/>
        <v>0</v>
      </c>
      <c r="I99" s="68">
        <f t="shared" si="22"/>
        <v>0</v>
      </c>
      <c r="J99" s="49"/>
      <c r="K99" s="39"/>
      <c r="L99" s="68">
        <f t="shared" si="23"/>
        <v>0</v>
      </c>
      <c r="M99" s="49"/>
      <c r="N99" s="39"/>
      <c r="O99" s="68">
        <f t="shared" si="24"/>
        <v>0</v>
      </c>
      <c r="P99" s="49"/>
      <c r="Q99" s="39"/>
      <c r="R99" s="68">
        <f t="shared" si="25"/>
        <v>0</v>
      </c>
      <c r="S99" s="49"/>
      <c r="T99" s="39"/>
      <c r="U99" s="68">
        <f t="shared" si="26"/>
        <v>0</v>
      </c>
      <c r="V99" s="49"/>
      <c r="W99" s="36">
        <f>Tenderkiírás!I99</f>
        <v>0</v>
      </c>
      <c r="Y99" s="69" t="e">
        <f>Tenderkiírás!K99</f>
        <v>#N/A</v>
      </c>
      <c r="Z99" s="69" t="e">
        <f>Tenderkiírás!L99</f>
        <v>#N/A</v>
      </c>
      <c r="AA99" s="69" t="e">
        <f>Tenderkiírás!M99</f>
        <v>#N/A</v>
      </c>
      <c r="AB99" s="69" t="e">
        <f>Tenderkiírás!N99</f>
        <v>#N/A</v>
      </c>
    </row>
    <row r="100" spans="3:28" ht="15">
      <c r="C100" s="34">
        <f>Tenderkiírás!C100</f>
        <v>0</v>
      </c>
      <c r="D100" s="66" t="e">
        <f>Tenderkiírás!D100</f>
        <v>#N/A</v>
      </c>
      <c r="E100" s="66" t="e">
        <f>Tenderkiírás!E100</f>
        <v>#N/A</v>
      </c>
      <c r="F100" s="34">
        <f>Tenderkiírás!F100</f>
        <v>0</v>
      </c>
      <c r="G100" s="34">
        <f>Tenderkiírás!G100</f>
        <v>0</v>
      </c>
      <c r="H100" s="67">
        <f t="shared" si="21"/>
        <v>0</v>
      </c>
      <c r="I100" s="68">
        <f t="shared" si="22"/>
        <v>0</v>
      </c>
      <c r="J100" s="49"/>
      <c r="K100" s="39"/>
      <c r="L100" s="68">
        <f t="shared" si="23"/>
        <v>0</v>
      </c>
      <c r="M100" s="49"/>
      <c r="N100" s="39"/>
      <c r="O100" s="68">
        <f t="shared" si="24"/>
        <v>0</v>
      </c>
      <c r="P100" s="49"/>
      <c r="Q100" s="39"/>
      <c r="R100" s="68">
        <f t="shared" si="25"/>
        <v>0</v>
      </c>
      <c r="S100" s="49"/>
      <c r="T100" s="39"/>
      <c r="U100" s="68">
        <f t="shared" si="26"/>
        <v>0</v>
      </c>
      <c r="V100" s="49"/>
      <c r="W100" s="36">
        <f>Tenderkiírás!I100</f>
        <v>0</v>
      </c>
      <c r="Y100" s="69" t="e">
        <f>Tenderkiírás!K100</f>
        <v>#N/A</v>
      </c>
      <c r="Z100" s="69" t="e">
        <f>Tenderkiírás!L100</f>
        <v>#N/A</v>
      </c>
      <c r="AA100" s="69" t="e">
        <f>Tenderkiírás!M100</f>
        <v>#N/A</v>
      </c>
      <c r="AB100" s="69" t="e">
        <f>Tenderkiírás!N100</f>
        <v>#N/A</v>
      </c>
    </row>
    <row r="101" spans="3:28" ht="15">
      <c r="C101" s="34">
        <f>Tenderkiírás!C101</f>
        <v>0</v>
      </c>
      <c r="D101" s="66" t="e">
        <f>Tenderkiírás!D101</f>
        <v>#N/A</v>
      </c>
      <c r="E101" s="66" t="e">
        <f>Tenderkiírás!E101</f>
        <v>#N/A</v>
      </c>
      <c r="F101" s="34">
        <f>Tenderkiírás!F101</f>
        <v>0</v>
      </c>
      <c r="G101" s="34">
        <f>Tenderkiírás!G101</f>
        <v>0</v>
      </c>
      <c r="H101" s="67">
        <f t="shared" si="21"/>
        <v>0</v>
      </c>
      <c r="I101" s="68">
        <f t="shared" si="22"/>
        <v>0</v>
      </c>
      <c r="J101" s="49"/>
      <c r="K101" s="39"/>
      <c r="L101" s="68">
        <f t="shared" si="23"/>
        <v>0</v>
      </c>
      <c r="M101" s="49"/>
      <c r="N101" s="39"/>
      <c r="O101" s="68">
        <f t="shared" si="24"/>
        <v>0</v>
      </c>
      <c r="P101" s="49"/>
      <c r="Q101" s="39"/>
      <c r="R101" s="68">
        <f t="shared" si="25"/>
        <v>0</v>
      </c>
      <c r="S101" s="49"/>
      <c r="T101" s="39"/>
      <c r="U101" s="68">
        <f t="shared" si="26"/>
        <v>0</v>
      </c>
      <c r="V101" s="49"/>
      <c r="W101" s="36">
        <f>Tenderkiírás!I101</f>
        <v>0</v>
      </c>
      <c r="Y101" s="69" t="e">
        <f>Tenderkiírás!K101</f>
        <v>#N/A</v>
      </c>
      <c r="Z101" s="69" t="e">
        <f>Tenderkiírás!L101</f>
        <v>#N/A</v>
      </c>
      <c r="AA101" s="69" t="e">
        <f>Tenderkiírás!M101</f>
        <v>#N/A</v>
      </c>
      <c r="AB101" s="69" t="e">
        <f>Tenderkiírás!N101</f>
        <v>#N/A</v>
      </c>
    </row>
    <row r="102" spans="3:28" ht="15">
      <c r="C102" s="34">
        <f>Tenderkiírás!C102</f>
        <v>0</v>
      </c>
      <c r="D102" s="66" t="e">
        <f>Tenderkiírás!D102</f>
        <v>#N/A</v>
      </c>
      <c r="E102" s="66" t="e">
        <f>Tenderkiírás!E102</f>
        <v>#N/A</v>
      </c>
      <c r="F102" s="34">
        <f>Tenderkiírás!F102</f>
        <v>0</v>
      </c>
      <c r="G102" s="34">
        <f>Tenderkiírás!G102</f>
        <v>0</v>
      </c>
      <c r="H102" s="67">
        <f t="shared" si="21"/>
        <v>0</v>
      </c>
      <c r="I102" s="68">
        <f t="shared" si="22"/>
        <v>0</v>
      </c>
      <c r="J102" s="49"/>
      <c r="K102" s="39"/>
      <c r="L102" s="68">
        <f t="shared" si="23"/>
        <v>0</v>
      </c>
      <c r="M102" s="49"/>
      <c r="N102" s="39"/>
      <c r="O102" s="68">
        <f t="shared" si="24"/>
        <v>0</v>
      </c>
      <c r="P102" s="49"/>
      <c r="Q102" s="39"/>
      <c r="R102" s="68">
        <f t="shared" si="25"/>
        <v>0</v>
      </c>
      <c r="S102" s="49"/>
      <c r="T102" s="39"/>
      <c r="U102" s="68">
        <f t="shared" si="26"/>
        <v>0</v>
      </c>
      <c r="V102" s="49"/>
      <c r="W102" s="36">
        <f>Tenderkiírás!I102</f>
        <v>0</v>
      </c>
      <c r="Y102" s="69" t="e">
        <f>Tenderkiírás!K102</f>
        <v>#N/A</v>
      </c>
      <c r="Z102" s="69" t="e">
        <f>Tenderkiírás!L102</f>
        <v>#N/A</v>
      </c>
      <c r="AA102" s="69" t="e">
        <f>Tenderkiírás!M102</f>
        <v>#N/A</v>
      </c>
      <c r="AB102" s="69" t="e">
        <f>Tenderkiírás!N102</f>
        <v>#N/A</v>
      </c>
    </row>
    <row r="103" spans="3:28" ht="15">
      <c r="C103" s="34">
        <f>Tenderkiírás!C103</f>
        <v>0</v>
      </c>
      <c r="D103" s="66" t="e">
        <f>Tenderkiírás!D103</f>
        <v>#N/A</v>
      </c>
      <c r="E103" s="66" t="e">
        <f>Tenderkiírás!E103</f>
        <v>#N/A</v>
      </c>
      <c r="F103" s="34">
        <f>Tenderkiírás!F103</f>
        <v>0</v>
      </c>
      <c r="G103" s="34">
        <f>Tenderkiírás!G103</f>
        <v>0</v>
      </c>
      <c r="H103" s="67">
        <f t="shared" si="21"/>
        <v>0</v>
      </c>
      <c r="I103" s="68">
        <f t="shared" si="22"/>
        <v>0</v>
      </c>
      <c r="J103" s="49"/>
      <c r="K103" s="39"/>
      <c r="L103" s="68">
        <f t="shared" si="23"/>
        <v>0</v>
      </c>
      <c r="M103" s="49"/>
      <c r="N103" s="39"/>
      <c r="O103" s="68">
        <f t="shared" si="24"/>
        <v>0</v>
      </c>
      <c r="P103" s="49"/>
      <c r="Q103" s="39"/>
      <c r="R103" s="68">
        <f t="shared" si="25"/>
        <v>0</v>
      </c>
      <c r="S103" s="49"/>
      <c r="T103" s="39"/>
      <c r="U103" s="68">
        <f t="shared" si="26"/>
        <v>0</v>
      </c>
      <c r="V103" s="49"/>
      <c r="W103" s="36">
        <f>Tenderkiírás!I103</f>
        <v>0</v>
      </c>
      <c r="Y103" s="69" t="e">
        <f>Tenderkiírás!K103</f>
        <v>#N/A</v>
      </c>
      <c r="Z103" s="69" t="e">
        <f>Tenderkiírás!L103</f>
        <v>#N/A</v>
      </c>
      <c r="AA103" s="69" t="e">
        <f>Tenderkiírás!M103</f>
        <v>#N/A</v>
      </c>
      <c r="AB103" s="69" t="e">
        <f>Tenderkiírás!N103</f>
        <v>#N/A</v>
      </c>
    </row>
    <row r="104" spans="3:28" ht="15">
      <c r="C104" s="34">
        <f>Tenderkiírás!C104</f>
        <v>0</v>
      </c>
      <c r="D104" s="66" t="e">
        <f>Tenderkiírás!D104</f>
        <v>#N/A</v>
      </c>
      <c r="E104" s="66" t="e">
        <f>Tenderkiírás!E104</f>
        <v>#N/A</v>
      </c>
      <c r="F104" s="34">
        <f>Tenderkiírás!F104</f>
        <v>0</v>
      </c>
      <c r="G104" s="34">
        <f>Tenderkiírás!G104</f>
        <v>0</v>
      </c>
      <c r="H104" s="67">
        <f t="shared" si="21"/>
        <v>0</v>
      </c>
      <c r="I104" s="68">
        <f t="shared" si="22"/>
        <v>0</v>
      </c>
      <c r="J104" s="49"/>
      <c r="K104" s="39"/>
      <c r="L104" s="68">
        <f t="shared" si="23"/>
        <v>0</v>
      </c>
      <c r="M104" s="49"/>
      <c r="N104" s="39"/>
      <c r="O104" s="68">
        <f t="shared" si="24"/>
        <v>0</v>
      </c>
      <c r="P104" s="49"/>
      <c r="Q104" s="39"/>
      <c r="R104" s="68">
        <f t="shared" si="25"/>
        <v>0</v>
      </c>
      <c r="S104" s="49"/>
      <c r="T104" s="39"/>
      <c r="U104" s="68">
        <f t="shared" si="26"/>
        <v>0</v>
      </c>
      <c r="V104" s="49"/>
      <c r="W104" s="36">
        <f>Tenderkiírás!I104</f>
        <v>0</v>
      </c>
      <c r="Y104" s="69" t="e">
        <f>Tenderkiírás!K104</f>
        <v>#N/A</v>
      </c>
      <c r="Z104" s="69" t="e">
        <f>Tenderkiírás!L104</f>
        <v>#N/A</v>
      </c>
      <c r="AA104" s="69" t="e">
        <f>Tenderkiírás!M104</f>
        <v>#N/A</v>
      </c>
      <c r="AB104" s="69" t="e">
        <f>Tenderkiírás!N104</f>
        <v>#N/A</v>
      </c>
    </row>
    <row r="105" spans="3:28" ht="15">
      <c r="C105" s="34">
        <f>Tenderkiírás!C105</f>
        <v>0</v>
      </c>
      <c r="D105" s="66" t="e">
        <f>Tenderkiírás!D105</f>
        <v>#N/A</v>
      </c>
      <c r="E105" s="66" t="e">
        <f>Tenderkiírás!E105</f>
        <v>#N/A</v>
      </c>
      <c r="F105" s="34">
        <f>Tenderkiírás!F105</f>
        <v>0</v>
      </c>
      <c r="G105" s="34">
        <f>Tenderkiírás!G105</f>
        <v>0</v>
      </c>
      <c r="H105" s="67">
        <f t="shared" si="21"/>
        <v>0</v>
      </c>
      <c r="I105" s="68">
        <f t="shared" si="22"/>
        <v>0</v>
      </c>
      <c r="J105" s="49"/>
      <c r="K105" s="39"/>
      <c r="L105" s="68">
        <f t="shared" si="23"/>
        <v>0</v>
      </c>
      <c r="M105" s="49"/>
      <c r="N105" s="39"/>
      <c r="O105" s="68">
        <f t="shared" si="24"/>
        <v>0</v>
      </c>
      <c r="P105" s="49"/>
      <c r="Q105" s="39"/>
      <c r="R105" s="68">
        <f t="shared" si="25"/>
        <v>0</v>
      </c>
      <c r="S105" s="49"/>
      <c r="T105" s="39"/>
      <c r="U105" s="68">
        <f t="shared" si="26"/>
        <v>0</v>
      </c>
      <c r="V105" s="49"/>
      <c r="W105" s="36">
        <f>Tenderkiírás!I105</f>
        <v>0</v>
      </c>
      <c r="Y105" s="69" t="e">
        <f>Tenderkiírás!K105</f>
        <v>#N/A</v>
      </c>
      <c r="Z105" s="69" t="e">
        <f>Tenderkiírás!L105</f>
        <v>#N/A</v>
      </c>
      <c r="AA105" s="69" t="e">
        <f>Tenderkiírás!M105</f>
        <v>#N/A</v>
      </c>
      <c r="AB105" s="69" t="e">
        <f>Tenderkiírás!N105</f>
        <v>#N/A</v>
      </c>
    </row>
    <row r="106" spans="3:28" ht="15">
      <c r="C106" s="34">
        <f>Tenderkiírás!C106</f>
        <v>0</v>
      </c>
      <c r="D106" s="66" t="e">
        <f>Tenderkiírás!D106</f>
        <v>#N/A</v>
      </c>
      <c r="E106" s="66" t="e">
        <f>Tenderkiírás!E106</f>
        <v>#N/A</v>
      </c>
      <c r="F106" s="34">
        <f>Tenderkiírás!F106</f>
        <v>0</v>
      </c>
      <c r="G106" s="34">
        <f>Tenderkiírás!G106</f>
        <v>0</v>
      </c>
      <c r="H106" s="67">
        <f t="shared" si="21"/>
        <v>0</v>
      </c>
      <c r="I106" s="68">
        <f t="shared" si="22"/>
        <v>0</v>
      </c>
      <c r="J106" s="49"/>
      <c r="K106" s="39"/>
      <c r="L106" s="68">
        <f t="shared" si="23"/>
        <v>0</v>
      </c>
      <c r="M106" s="49"/>
      <c r="N106" s="39"/>
      <c r="O106" s="68">
        <f t="shared" si="24"/>
        <v>0</v>
      </c>
      <c r="P106" s="49"/>
      <c r="Q106" s="39"/>
      <c r="R106" s="68">
        <f t="shared" si="25"/>
        <v>0</v>
      </c>
      <c r="S106" s="49"/>
      <c r="T106" s="39"/>
      <c r="U106" s="68">
        <f t="shared" si="26"/>
        <v>0</v>
      </c>
      <c r="V106" s="49"/>
      <c r="W106" s="36">
        <f>Tenderkiírás!I106</f>
        <v>0</v>
      </c>
      <c r="Y106" s="69" t="e">
        <f>Tenderkiírás!K106</f>
        <v>#N/A</v>
      </c>
      <c r="Z106" s="69" t="e">
        <f>Tenderkiírás!L106</f>
        <v>#N/A</v>
      </c>
      <c r="AA106" s="69" t="e">
        <f>Tenderkiírás!M106</f>
        <v>#N/A</v>
      </c>
      <c r="AB106" s="69" t="e">
        <f>Tenderkiírás!N106</f>
        <v>#N/A</v>
      </c>
    </row>
    <row r="107" spans="3:28" ht="15">
      <c r="C107" s="34">
        <f>Tenderkiírás!C107</f>
        <v>0</v>
      </c>
      <c r="D107" s="66" t="e">
        <f>Tenderkiírás!D107</f>
        <v>#N/A</v>
      </c>
      <c r="E107" s="66" t="e">
        <f>Tenderkiírás!E107</f>
        <v>#N/A</v>
      </c>
      <c r="F107" s="34">
        <f>Tenderkiírás!F107</f>
        <v>0</v>
      </c>
      <c r="G107" s="34">
        <f>Tenderkiírás!G107</f>
        <v>0</v>
      </c>
      <c r="H107" s="67">
        <f t="shared" si="21"/>
        <v>0</v>
      </c>
      <c r="I107" s="68">
        <f t="shared" si="22"/>
        <v>0</v>
      </c>
      <c r="J107" s="49"/>
      <c r="K107" s="39"/>
      <c r="L107" s="68">
        <f t="shared" si="23"/>
        <v>0</v>
      </c>
      <c r="M107" s="49"/>
      <c r="N107" s="39"/>
      <c r="O107" s="68">
        <f t="shared" si="24"/>
        <v>0</v>
      </c>
      <c r="P107" s="49"/>
      <c r="Q107" s="39"/>
      <c r="R107" s="68">
        <f t="shared" si="25"/>
        <v>0</v>
      </c>
      <c r="S107" s="49"/>
      <c r="T107" s="39"/>
      <c r="U107" s="68">
        <f t="shared" si="26"/>
        <v>0</v>
      </c>
      <c r="V107" s="49"/>
      <c r="W107" s="36">
        <f>Tenderkiírás!I107</f>
        <v>0</v>
      </c>
      <c r="Y107" s="69" t="e">
        <f>Tenderkiírás!K107</f>
        <v>#N/A</v>
      </c>
      <c r="Z107" s="69" t="e">
        <f>Tenderkiírás!L107</f>
        <v>#N/A</v>
      </c>
      <c r="AA107" s="69" t="e">
        <f>Tenderkiírás!M107</f>
        <v>#N/A</v>
      </c>
      <c r="AB107" s="69" t="e">
        <f>Tenderkiírás!N107</f>
        <v>#N/A</v>
      </c>
    </row>
    <row r="108" spans="3:28" ht="15">
      <c r="C108" s="34">
        <f>Tenderkiírás!C108</f>
        <v>0</v>
      </c>
      <c r="D108" s="66" t="e">
        <f>Tenderkiírás!D108</f>
        <v>#N/A</v>
      </c>
      <c r="E108" s="66" t="e">
        <f>Tenderkiírás!E108</f>
        <v>#N/A</v>
      </c>
      <c r="F108" s="34">
        <f>Tenderkiírás!F108</f>
        <v>0</v>
      </c>
      <c r="G108" s="34">
        <f>Tenderkiírás!G108</f>
        <v>0</v>
      </c>
      <c r="H108" s="67">
        <f t="shared" si="21"/>
        <v>0</v>
      </c>
      <c r="I108" s="68">
        <f t="shared" si="22"/>
        <v>0</v>
      </c>
      <c r="J108" s="49"/>
      <c r="K108" s="39"/>
      <c r="L108" s="68">
        <f t="shared" si="23"/>
        <v>0</v>
      </c>
      <c r="M108" s="49"/>
      <c r="N108" s="39"/>
      <c r="O108" s="68">
        <f t="shared" si="24"/>
        <v>0</v>
      </c>
      <c r="P108" s="49"/>
      <c r="Q108" s="39"/>
      <c r="R108" s="68">
        <f t="shared" si="25"/>
        <v>0</v>
      </c>
      <c r="S108" s="49"/>
      <c r="T108" s="39"/>
      <c r="U108" s="68">
        <f t="shared" si="26"/>
        <v>0</v>
      </c>
      <c r="V108" s="49"/>
      <c r="W108" s="36">
        <f>Tenderkiírás!I108</f>
        <v>0</v>
      </c>
      <c r="Y108" s="69" t="e">
        <f>Tenderkiírás!K108</f>
        <v>#N/A</v>
      </c>
      <c r="Z108" s="69" t="e">
        <f>Tenderkiírás!L108</f>
        <v>#N/A</v>
      </c>
      <c r="AA108" s="69" t="e">
        <f>Tenderkiírás!M108</f>
        <v>#N/A</v>
      </c>
      <c r="AB108" s="69" t="e">
        <f>Tenderkiírás!N108</f>
        <v>#N/A</v>
      </c>
    </row>
    <row r="109" spans="3:28" ht="15">
      <c r="C109" s="34">
        <f>Tenderkiírás!C109</f>
        <v>0</v>
      </c>
      <c r="D109" s="66" t="e">
        <f>Tenderkiírás!D109</f>
        <v>#N/A</v>
      </c>
      <c r="E109" s="66" t="e">
        <f>Tenderkiírás!E109</f>
        <v>#N/A</v>
      </c>
      <c r="F109" s="34">
        <f>Tenderkiírás!F109</f>
        <v>0</v>
      </c>
      <c r="G109" s="34">
        <f>Tenderkiírás!G109</f>
        <v>0</v>
      </c>
      <c r="H109" s="67">
        <f t="shared" si="21"/>
        <v>0</v>
      </c>
      <c r="I109" s="68">
        <f t="shared" si="22"/>
        <v>0</v>
      </c>
      <c r="J109" s="49"/>
      <c r="K109" s="39"/>
      <c r="L109" s="68">
        <f t="shared" si="23"/>
        <v>0</v>
      </c>
      <c r="M109" s="49"/>
      <c r="N109" s="39"/>
      <c r="O109" s="68">
        <f t="shared" si="24"/>
        <v>0</v>
      </c>
      <c r="P109" s="49"/>
      <c r="Q109" s="39"/>
      <c r="R109" s="68">
        <f t="shared" si="25"/>
        <v>0</v>
      </c>
      <c r="S109" s="49"/>
      <c r="T109" s="39"/>
      <c r="U109" s="68">
        <f t="shared" si="26"/>
        <v>0</v>
      </c>
      <c r="V109" s="49"/>
      <c r="W109" s="36">
        <f>Tenderkiírás!I109</f>
        <v>0</v>
      </c>
      <c r="Y109" s="69" t="e">
        <f>Tenderkiírás!K109</f>
        <v>#N/A</v>
      </c>
      <c r="Z109" s="69" t="e">
        <f>Tenderkiírás!L109</f>
        <v>#N/A</v>
      </c>
      <c r="AA109" s="69" t="e">
        <f>Tenderkiírás!M109</f>
        <v>#N/A</v>
      </c>
      <c r="AB109" s="69" t="e">
        <f>Tenderkiírás!N109</f>
        <v>#N/A</v>
      </c>
    </row>
    <row r="110" spans="3:28" ht="15">
      <c r="C110" s="34">
        <f>Tenderkiírás!C110</f>
        <v>0</v>
      </c>
      <c r="D110" s="66" t="e">
        <f>Tenderkiírás!D110</f>
        <v>#N/A</v>
      </c>
      <c r="E110" s="66" t="e">
        <f>Tenderkiírás!E110</f>
        <v>#N/A</v>
      </c>
      <c r="F110" s="34">
        <f>Tenderkiírás!F110</f>
        <v>0</v>
      </c>
      <c r="G110" s="34">
        <f>Tenderkiírás!G110</f>
        <v>0</v>
      </c>
      <c r="H110" s="67">
        <f t="shared" si="21"/>
        <v>0</v>
      </c>
      <c r="I110" s="68">
        <f t="shared" si="22"/>
        <v>0</v>
      </c>
      <c r="J110" s="49"/>
      <c r="K110" s="39"/>
      <c r="L110" s="68">
        <f t="shared" si="23"/>
        <v>0</v>
      </c>
      <c r="M110" s="49"/>
      <c r="N110" s="39"/>
      <c r="O110" s="68">
        <f t="shared" si="24"/>
        <v>0</v>
      </c>
      <c r="P110" s="49"/>
      <c r="Q110" s="39"/>
      <c r="R110" s="68">
        <f t="shared" si="25"/>
        <v>0</v>
      </c>
      <c r="S110" s="49"/>
      <c r="T110" s="39"/>
      <c r="U110" s="68">
        <f t="shared" si="26"/>
        <v>0</v>
      </c>
      <c r="V110" s="49"/>
      <c r="W110" s="36">
        <f>Tenderkiírás!I110</f>
        <v>0</v>
      </c>
      <c r="Y110" s="69" t="e">
        <f>Tenderkiírás!K110</f>
        <v>#N/A</v>
      </c>
      <c r="Z110" s="69" t="e">
        <f>Tenderkiírás!L110</f>
        <v>#N/A</v>
      </c>
      <c r="AA110" s="69" t="e">
        <f>Tenderkiírás!M110</f>
        <v>#N/A</v>
      </c>
      <c r="AB110" s="69" t="e">
        <f>Tenderkiírás!N110</f>
        <v>#N/A</v>
      </c>
    </row>
    <row r="111" spans="3:28" ht="15">
      <c r="C111" s="34">
        <f>Tenderkiírás!C111</f>
        <v>0</v>
      </c>
      <c r="D111" s="66" t="e">
        <f>Tenderkiírás!D111</f>
        <v>#N/A</v>
      </c>
      <c r="E111" s="66" t="e">
        <f>Tenderkiírás!E111</f>
        <v>#N/A</v>
      </c>
      <c r="F111" s="34">
        <f>Tenderkiírás!F111</f>
        <v>0</v>
      </c>
      <c r="G111" s="34">
        <f>Tenderkiírás!G111</f>
        <v>0</v>
      </c>
      <c r="H111" s="67">
        <f t="shared" si="21"/>
        <v>0</v>
      </c>
      <c r="I111" s="68">
        <f t="shared" si="22"/>
        <v>0</v>
      </c>
      <c r="J111" s="49"/>
      <c r="K111" s="39"/>
      <c r="L111" s="68">
        <f t="shared" si="23"/>
        <v>0</v>
      </c>
      <c r="M111" s="49"/>
      <c r="N111" s="39"/>
      <c r="O111" s="68">
        <f t="shared" si="24"/>
        <v>0</v>
      </c>
      <c r="P111" s="49"/>
      <c r="Q111" s="39"/>
      <c r="R111" s="68">
        <f t="shared" si="25"/>
        <v>0</v>
      </c>
      <c r="S111" s="49"/>
      <c r="T111" s="39"/>
      <c r="U111" s="68">
        <f t="shared" si="26"/>
        <v>0</v>
      </c>
      <c r="V111" s="49"/>
      <c r="W111" s="36">
        <f>Tenderkiírás!I111</f>
        <v>0</v>
      </c>
      <c r="Y111" s="69" t="e">
        <f>Tenderkiírás!K111</f>
        <v>#N/A</v>
      </c>
      <c r="Z111" s="69" t="e">
        <f>Tenderkiírás!L111</f>
        <v>#N/A</v>
      </c>
      <c r="AA111" s="69" t="e">
        <f>Tenderkiírás!M111</f>
        <v>#N/A</v>
      </c>
      <c r="AB111" s="69" t="e">
        <f>Tenderkiírás!N111</f>
        <v>#N/A</v>
      </c>
    </row>
    <row r="112" spans="3:28" ht="15">
      <c r="C112" s="34">
        <f>Tenderkiírás!C112</f>
        <v>0</v>
      </c>
      <c r="D112" s="66" t="e">
        <f>Tenderkiírás!D112</f>
        <v>#N/A</v>
      </c>
      <c r="E112" s="66" t="e">
        <f>Tenderkiírás!E112</f>
        <v>#N/A</v>
      </c>
      <c r="F112" s="34">
        <f>Tenderkiírás!F112</f>
        <v>0</v>
      </c>
      <c r="G112" s="34">
        <f>Tenderkiírás!G112</f>
        <v>0</v>
      </c>
      <c r="H112" s="67">
        <f t="shared" si="21"/>
        <v>0</v>
      </c>
      <c r="I112" s="68">
        <f t="shared" si="22"/>
        <v>0</v>
      </c>
      <c r="J112" s="49"/>
      <c r="K112" s="39"/>
      <c r="L112" s="68">
        <f t="shared" si="23"/>
        <v>0</v>
      </c>
      <c r="M112" s="49"/>
      <c r="N112" s="39"/>
      <c r="O112" s="68">
        <f t="shared" si="24"/>
        <v>0</v>
      </c>
      <c r="P112" s="49"/>
      <c r="Q112" s="39"/>
      <c r="R112" s="68">
        <f t="shared" si="25"/>
        <v>0</v>
      </c>
      <c r="S112" s="49"/>
      <c r="T112" s="39"/>
      <c r="U112" s="68">
        <f t="shared" si="26"/>
        <v>0</v>
      </c>
      <c r="V112" s="49"/>
      <c r="W112" s="36">
        <f>Tenderkiírás!I112</f>
        <v>0</v>
      </c>
      <c r="Y112" s="69" t="e">
        <f>Tenderkiírás!K112</f>
        <v>#N/A</v>
      </c>
      <c r="Z112" s="69" t="e">
        <f>Tenderkiírás!L112</f>
        <v>#N/A</v>
      </c>
      <c r="AA112" s="69" t="e">
        <f>Tenderkiírás!M112</f>
        <v>#N/A</v>
      </c>
      <c r="AB112" s="69" t="e">
        <f>Tenderkiírás!N112</f>
        <v>#N/A</v>
      </c>
    </row>
    <row r="113" spans="3:28" ht="15">
      <c r="C113" s="34">
        <f>Tenderkiírás!C113</f>
        <v>0</v>
      </c>
      <c r="D113" s="66" t="e">
        <f>Tenderkiírás!D113</f>
        <v>#N/A</v>
      </c>
      <c r="E113" s="66" t="e">
        <f>Tenderkiírás!E113</f>
        <v>#N/A</v>
      </c>
      <c r="F113" s="34">
        <f>Tenderkiírás!F113</f>
        <v>0</v>
      </c>
      <c r="G113" s="34">
        <f>Tenderkiírás!G113</f>
        <v>0</v>
      </c>
      <c r="H113" s="67">
        <f t="shared" si="21"/>
        <v>0</v>
      </c>
      <c r="I113" s="68">
        <f t="shared" si="22"/>
        <v>0</v>
      </c>
      <c r="J113" s="49"/>
      <c r="K113" s="39"/>
      <c r="L113" s="68">
        <f t="shared" si="23"/>
        <v>0</v>
      </c>
      <c r="M113" s="49"/>
      <c r="N113" s="39"/>
      <c r="O113" s="68">
        <f t="shared" si="24"/>
        <v>0</v>
      </c>
      <c r="P113" s="49"/>
      <c r="Q113" s="39"/>
      <c r="R113" s="68">
        <f t="shared" si="25"/>
        <v>0</v>
      </c>
      <c r="S113" s="49"/>
      <c r="T113" s="39"/>
      <c r="U113" s="68">
        <f t="shared" si="26"/>
        <v>0</v>
      </c>
      <c r="V113" s="49"/>
      <c r="W113" s="36">
        <f>Tenderkiírás!I113</f>
        <v>0</v>
      </c>
      <c r="Y113" s="69" t="e">
        <f>Tenderkiírás!K113</f>
        <v>#N/A</v>
      </c>
      <c r="Z113" s="69" t="e">
        <f>Tenderkiírás!L113</f>
        <v>#N/A</v>
      </c>
      <c r="AA113" s="69" t="e">
        <f>Tenderkiírás!M113</f>
        <v>#N/A</v>
      </c>
      <c r="AB113" s="69" t="e">
        <f>Tenderkiírás!N113</f>
        <v>#N/A</v>
      </c>
    </row>
    <row r="114" spans="3:28" ht="15">
      <c r="C114" s="34">
        <f>Tenderkiírás!C114</f>
        <v>0</v>
      </c>
      <c r="D114" s="66" t="e">
        <f>Tenderkiírás!D114</f>
        <v>#N/A</v>
      </c>
      <c r="E114" s="66" t="e">
        <f>Tenderkiírás!E114</f>
        <v>#N/A</v>
      </c>
      <c r="F114" s="34">
        <f>Tenderkiírás!F114</f>
        <v>0</v>
      </c>
      <c r="G114" s="34">
        <f>Tenderkiírás!G114</f>
        <v>0</v>
      </c>
      <c r="H114" s="67">
        <f t="shared" si="21"/>
        <v>0</v>
      </c>
      <c r="I114" s="68">
        <f t="shared" si="22"/>
        <v>0</v>
      </c>
      <c r="J114" s="49"/>
      <c r="K114" s="39"/>
      <c r="L114" s="68">
        <f t="shared" si="23"/>
        <v>0</v>
      </c>
      <c r="M114" s="49"/>
      <c r="N114" s="39"/>
      <c r="O114" s="68">
        <f t="shared" si="24"/>
        <v>0</v>
      </c>
      <c r="P114" s="49"/>
      <c r="Q114" s="39"/>
      <c r="R114" s="68">
        <f t="shared" si="25"/>
        <v>0</v>
      </c>
      <c r="S114" s="49"/>
      <c r="T114" s="39"/>
      <c r="U114" s="68">
        <f t="shared" si="26"/>
        <v>0</v>
      </c>
      <c r="V114" s="49"/>
      <c r="W114" s="36">
        <f>Tenderkiírás!I114</f>
        <v>0</v>
      </c>
      <c r="Y114" s="69" t="e">
        <f>Tenderkiírás!K114</f>
        <v>#N/A</v>
      </c>
      <c r="Z114" s="69" t="e">
        <f>Tenderkiírás!L114</f>
        <v>#N/A</v>
      </c>
      <c r="AA114" s="69" t="e">
        <f>Tenderkiírás!M114</f>
        <v>#N/A</v>
      </c>
      <c r="AB114" s="69" t="e">
        <f>Tenderkiírás!N114</f>
        <v>#N/A</v>
      </c>
    </row>
    <row r="115" spans="3:28" ht="15">
      <c r="C115" s="34">
        <f>Tenderkiírás!C115</f>
        <v>0</v>
      </c>
      <c r="D115" s="66" t="e">
        <f>Tenderkiírás!D115</f>
        <v>#N/A</v>
      </c>
      <c r="E115" s="66" t="e">
        <f>Tenderkiírás!E115</f>
        <v>#N/A</v>
      </c>
      <c r="F115" s="34">
        <f>Tenderkiírás!F115</f>
        <v>0</v>
      </c>
      <c r="G115" s="34">
        <f>Tenderkiírás!G115</f>
        <v>0</v>
      </c>
      <c r="H115" s="67">
        <f t="shared" si="21"/>
        <v>0</v>
      </c>
      <c r="I115" s="68">
        <f t="shared" si="22"/>
        <v>0</v>
      </c>
      <c r="J115" s="49"/>
      <c r="K115" s="39"/>
      <c r="L115" s="68">
        <f t="shared" si="23"/>
        <v>0</v>
      </c>
      <c r="M115" s="49"/>
      <c r="N115" s="39"/>
      <c r="O115" s="68">
        <f t="shared" si="24"/>
        <v>0</v>
      </c>
      <c r="P115" s="49"/>
      <c r="Q115" s="39"/>
      <c r="R115" s="68">
        <f t="shared" si="25"/>
        <v>0</v>
      </c>
      <c r="S115" s="49"/>
      <c r="T115" s="39"/>
      <c r="U115" s="68">
        <f t="shared" si="26"/>
        <v>0</v>
      </c>
      <c r="V115" s="49"/>
      <c r="W115" s="36">
        <f>Tenderkiírás!I115</f>
        <v>0</v>
      </c>
      <c r="Y115" s="69" t="e">
        <f>Tenderkiírás!K115</f>
        <v>#N/A</v>
      </c>
      <c r="Z115" s="69" t="e">
        <f>Tenderkiírás!L115</f>
        <v>#N/A</v>
      </c>
      <c r="AA115" s="69" t="e">
        <f>Tenderkiírás!M115</f>
        <v>#N/A</v>
      </c>
      <c r="AB115" s="69" t="e">
        <f>Tenderkiírás!N115</f>
        <v>#N/A</v>
      </c>
    </row>
    <row r="116" spans="3:28" ht="15">
      <c r="C116" s="34">
        <f>Tenderkiírás!C116</f>
        <v>0</v>
      </c>
      <c r="D116" s="66" t="e">
        <f>Tenderkiírás!D116</f>
        <v>#N/A</v>
      </c>
      <c r="E116" s="66" t="e">
        <f>Tenderkiírás!E116</f>
        <v>#N/A</v>
      </c>
      <c r="F116" s="34">
        <f>Tenderkiírás!F116</f>
        <v>0</v>
      </c>
      <c r="G116" s="34">
        <f>Tenderkiírás!G116</f>
        <v>0</v>
      </c>
      <c r="H116" s="67">
        <f t="shared" si="21"/>
        <v>0</v>
      </c>
      <c r="I116" s="68">
        <f t="shared" si="22"/>
        <v>0</v>
      </c>
      <c r="J116" s="49"/>
      <c r="K116" s="39"/>
      <c r="L116" s="68">
        <f t="shared" si="23"/>
        <v>0</v>
      </c>
      <c r="M116" s="49"/>
      <c r="N116" s="39"/>
      <c r="O116" s="68">
        <f t="shared" si="24"/>
        <v>0</v>
      </c>
      <c r="P116" s="49"/>
      <c r="Q116" s="39"/>
      <c r="R116" s="68">
        <f t="shared" si="25"/>
        <v>0</v>
      </c>
      <c r="S116" s="49"/>
      <c r="T116" s="39"/>
      <c r="U116" s="68">
        <f t="shared" si="26"/>
        <v>0</v>
      </c>
      <c r="V116" s="49"/>
      <c r="W116" s="36">
        <f>Tenderkiírás!I116</f>
        <v>0</v>
      </c>
      <c r="Y116" s="69" t="e">
        <f>Tenderkiírás!K116</f>
        <v>#N/A</v>
      </c>
      <c r="Z116" s="69" t="e">
        <f>Tenderkiírás!L116</f>
        <v>#N/A</v>
      </c>
      <c r="AA116" s="69" t="e">
        <f>Tenderkiírás!M116</f>
        <v>#N/A</v>
      </c>
      <c r="AB116" s="69" t="e">
        <f>Tenderkiírás!N116</f>
        <v>#N/A</v>
      </c>
    </row>
    <row r="117" spans="3:28" ht="15">
      <c r="C117" s="34">
        <f>Tenderkiírás!C117</f>
        <v>0</v>
      </c>
      <c r="D117" s="66" t="e">
        <f>Tenderkiírás!D117</f>
        <v>#N/A</v>
      </c>
      <c r="E117" s="66" t="e">
        <f>Tenderkiírás!E117</f>
        <v>#N/A</v>
      </c>
      <c r="F117" s="34">
        <f>Tenderkiírás!F117</f>
        <v>0</v>
      </c>
      <c r="G117" s="34">
        <f>Tenderkiírás!G117</f>
        <v>0</v>
      </c>
      <c r="H117" s="67">
        <f t="shared" si="21"/>
        <v>0</v>
      </c>
      <c r="I117" s="68">
        <f t="shared" si="22"/>
        <v>0</v>
      </c>
      <c r="J117" s="49"/>
      <c r="K117" s="39"/>
      <c r="L117" s="68">
        <f t="shared" si="23"/>
        <v>0</v>
      </c>
      <c r="M117" s="49"/>
      <c r="N117" s="39"/>
      <c r="O117" s="68">
        <f t="shared" si="24"/>
        <v>0</v>
      </c>
      <c r="P117" s="49"/>
      <c r="Q117" s="39"/>
      <c r="R117" s="68">
        <f t="shared" si="25"/>
        <v>0</v>
      </c>
      <c r="S117" s="49"/>
      <c r="T117" s="39"/>
      <c r="U117" s="68">
        <f t="shared" si="26"/>
        <v>0</v>
      </c>
      <c r="V117" s="49"/>
      <c r="W117" s="36">
        <f>Tenderkiírás!I117</f>
        <v>0</v>
      </c>
      <c r="Y117" s="69" t="e">
        <f>Tenderkiírás!K117</f>
        <v>#N/A</v>
      </c>
      <c r="Z117" s="69" t="e">
        <f>Tenderkiírás!L117</f>
        <v>#N/A</v>
      </c>
      <c r="AA117" s="69" t="e">
        <f>Tenderkiírás!M117</f>
        <v>#N/A</v>
      </c>
      <c r="AB117" s="69" t="e">
        <f>Tenderkiírás!N117</f>
        <v>#N/A</v>
      </c>
    </row>
    <row r="118" spans="3:28" ht="15">
      <c r="C118" s="34">
        <f>Tenderkiírás!C118</f>
        <v>0</v>
      </c>
      <c r="D118" s="66" t="e">
        <f>Tenderkiírás!D118</f>
        <v>#N/A</v>
      </c>
      <c r="E118" s="66" t="e">
        <f>Tenderkiírás!E118</f>
        <v>#N/A</v>
      </c>
      <c r="F118" s="34">
        <f>Tenderkiírás!F118</f>
        <v>0</v>
      </c>
      <c r="G118" s="34">
        <f>Tenderkiírás!G118</f>
        <v>0</v>
      </c>
      <c r="H118" s="67">
        <f t="shared" si="21"/>
        <v>0</v>
      </c>
      <c r="I118" s="68">
        <f t="shared" si="22"/>
        <v>0</v>
      </c>
      <c r="J118" s="49"/>
      <c r="K118" s="39"/>
      <c r="L118" s="68">
        <f t="shared" si="23"/>
        <v>0</v>
      </c>
      <c r="M118" s="49"/>
      <c r="N118" s="39"/>
      <c r="O118" s="68">
        <f t="shared" si="24"/>
        <v>0</v>
      </c>
      <c r="P118" s="49"/>
      <c r="Q118" s="39"/>
      <c r="R118" s="68">
        <f t="shared" si="25"/>
        <v>0</v>
      </c>
      <c r="S118" s="49"/>
      <c r="T118" s="39"/>
      <c r="U118" s="68">
        <f t="shared" si="26"/>
        <v>0</v>
      </c>
      <c r="V118" s="49"/>
      <c r="W118" s="36">
        <f>Tenderkiírás!I118</f>
        <v>0</v>
      </c>
      <c r="Y118" s="69" t="e">
        <f>Tenderkiírás!K118</f>
        <v>#N/A</v>
      </c>
      <c r="Z118" s="69" t="e">
        <f>Tenderkiírás!L118</f>
        <v>#N/A</v>
      </c>
      <c r="AA118" s="69" t="e">
        <f>Tenderkiírás!M118</f>
        <v>#N/A</v>
      </c>
      <c r="AB118" s="69" t="e">
        <f>Tenderkiírás!N118</f>
        <v>#N/A</v>
      </c>
    </row>
    <row r="119" spans="3:28" ht="15">
      <c r="C119" s="34">
        <f>Tenderkiírás!C119</f>
        <v>0</v>
      </c>
      <c r="D119" s="66" t="e">
        <f>Tenderkiírás!D119</f>
        <v>#N/A</v>
      </c>
      <c r="E119" s="66" t="e">
        <f>Tenderkiírás!E119</f>
        <v>#N/A</v>
      </c>
      <c r="F119" s="34">
        <f>Tenderkiírás!F119</f>
        <v>0</v>
      </c>
      <c r="G119" s="34">
        <f>Tenderkiírás!G119</f>
        <v>0</v>
      </c>
      <c r="H119" s="67">
        <f t="shared" si="21"/>
        <v>0</v>
      </c>
      <c r="I119" s="68">
        <f t="shared" si="22"/>
        <v>0</v>
      </c>
      <c r="J119" s="49"/>
      <c r="K119" s="39"/>
      <c r="L119" s="68">
        <f t="shared" si="23"/>
        <v>0</v>
      </c>
      <c r="M119" s="49"/>
      <c r="N119" s="39"/>
      <c r="O119" s="68">
        <f t="shared" si="24"/>
        <v>0</v>
      </c>
      <c r="P119" s="49"/>
      <c r="Q119" s="39"/>
      <c r="R119" s="68">
        <f t="shared" si="25"/>
        <v>0</v>
      </c>
      <c r="S119" s="49"/>
      <c r="T119" s="39"/>
      <c r="U119" s="68">
        <f t="shared" si="26"/>
        <v>0</v>
      </c>
      <c r="V119" s="49"/>
      <c r="W119" s="36">
        <f>Tenderkiírás!I119</f>
        <v>0</v>
      </c>
      <c r="Y119" s="69" t="e">
        <f>Tenderkiírás!K119</f>
        <v>#N/A</v>
      </c>
      <c r="Z119" s="69" t="e">
        <f>Tenderkiírás!L119</f>
        <v>#N/A</v>
      </c>
      <c r="AA119" s="69" t="e">
        <f>Tenderkiírás!M119</f>
        <v>#N/A</v>
      </c>
      <c r="AB119" s="69" t="e">
        <f>Tenderkiírás!N119</f>
        <v>#N/A</v>
      </c>
    </row>
    <row r="120" spans="3:28" ht="15">
      <c r="C120" s="34">
        <f>Tenderkiírás!C120</f>
        <v>0</v>
      </c>
      <c r="D120" s="66" t="e">
        <f>Tenderkiírás!D120</f>
        <v>#N/A</v>
      </c>
      <c r="E120" s="66" t="e">
        <f>Tenderkiírás!E120</f>
        <v>#N/A</v>
      </c>
      <c r="F120" s="34">
        <f>Tenderkiírás!F120</f>
        <v>0</v>
      </c>
      <c r="G120" s="34">
        <f>Tenderkiírás!G120</f>
        <v>0</v>
      </c>
      <c r="H120" s="67">
        <f t="shared" si="21"/>
        <v>0</v>
      </c>
      <c r="I120" s="68">
        <f t="shared" si="22"/>
        <v>0</v>
      </c>
      <c r="J120" s="49"/>
      <c r="K120" s="39"/>
      <c r="L120" s="68">
        <f t="shared" si="23"/>
        <v>0</v>
      </c>
      <c r="M120" s="49"/>
      <c r="N120" s="39"/>
      <c r="O120" s="68">
        <f t="shared" si="24"/>
        <v>0</v>
      </c>
      <c r="P120" s="49"/>
      <c r="Q120" s="39"/>
      <c r="R120" s="68">
        <f t="shared" si="25"/>
        <v>0</v>
      </c>
      <c r="S120" s="49"/>
      <c r="T120" s="39"/>
      <c r="U120" s="68">
        <f t="shared" si="26"/>
        <v>0</v>
      </c>
      <c r="V120" s="49"/>
      <c r="W120" s="36">
        <f>Tenderkiírás!I120</f>
        <v>0</v>
      </c>
      <c r="Y120" s="69" t="e">
        <f>Tenderkiírás!K120</f>
        <v>#N/A</v>
      </c>
      <c r="Z120" s="69" t="e">
        <f>Tenderkiírás!L120</f>
        <v>#N/A</v>
      </c>
      <c r="AA120" s="69" t="e">
        <f>Tenderkiírás!M120</f>
        <v>#N/A</v>
      </c>
      <c r="AB120" s="69" t="e">
        <f>Tenderkiírás!N120</f>
        <v>#N/A</v>
      </c>
    </row>
    <row r="121" spans="3:28" ht="15">
      <c r="C121" s="34">
        <f>Tenderkiírás!C121</f>
        <v>0</v>
      </c>
      <c r="D121" s="66" t="e">
        <f>Tenderkiírás!D121</f>
        <v>#N/A</v>
      </c>
      <c r="E121" s="66" t="e">
        <f>Tenderkiírás!E121</f>
        <v>#N/A</v>
      </c>
      <c r="F121" s="34">
        <f>Tenderkiírás!F121</f>
        <v>0</v>
      </c>
      <c r="G121" s="34">
        <f>Tenderkiírás!G121</f>
        <v>0</v>
      </c>
      <c r="H121" s="67">
        <f t="shared" si="21"/>
        <v>0</v>
      </c>
      <c r="I121" s="68">
        <f t="shared" si="22"/>
        <v>0</v>
      </c>
      <c r="J121" s="49"/>
      <c r="K121" s="39"/>
      <c r="L121" s="68">
        <f t="shared" si="23"/>
        <v>0</v>
      </c>
      <c r="M121" s="49"/>
      <c r="N121" s="39"/>
      <c r="O121" s="68">
        <f t="shared" si="24"/>
        <v>0</v>
      </c>
      <c r="P121" s="49"/>
      <c r="Q121" s="39"/>
      <c r="R121" s="68">
        <f t="shared" si="25"/>
        <v>0</v>
      </c>
      <c r="S121" s="49"/>
      <c r="T121" s="39"/>
      <c r="U121" s="68">
        <f t="shared" si="26"/>
        <v>0</v>
      </c>
      <c r="V121" s="49"/>
      <c r="W121" s="36">
        <f>Tenderkiírás!I121</f>
        <v>0</v>
      </c>
      <c r="Y121" s="69" t="e">
        <f>Tenderkiírás!K121</f>
        <v>#N/A</v>
      </c>
      <c r="Z121" s="69" t="e">
        <f>Tenderkiírás!L121</f>
        <v>#N/A</v>
      </c>
      <c r="AA121" s="69" t="e">
        <f>Tenderkiírás!M121</f>
        <v>#N/A</v>
      </c>
      <c r="AB121" s="69" t="e">
        <f>Tenderkiírás!N121</f>
        <v>#N/A</v>
      </c>
    </row>
    <row r="122" spans="3:28" ht="15">
      <c r="C122" s="34">
        <f>Tenderkiírás!C122</f>
        <v>0</v>
      </c>
      <c r="D122" s="66" t="e">
        <f>Tenderkiírás!D122</f>
        <v>#N/A</v>
      </c>
      <c r="E122" s="66" t="e">
        <f>Tenderkiírás!E122</f>
        <v>#N/A</v>
      </c>
      <c r="F122" s="34">
        <f>Tenderkiírás!F122</f>
        <v>0</v>
      </c>
      <c r="G122" s="34">
        <f>Tenderkiírás!G122</f>
        <v>0</v>
      </c>
      <c r="H122" s="67">
        <f t="shared" si="21"/>
        <v>0</v>
      </c>
      <c r="I122" s="68">
        <f t="shared" si="22"/>
        <v>0</v>
      </c>
      <c r="J122" s="49"/>
      <c r="K122" s="39"/>
      <c r="L122" s="68">
        <f t="shared" si="23"/>
        <v>0</v>
      </c>
      <c r="M122" s="49"/>
      <c r="N122" s="39"/>
      <c r="O122" s="68">
        <f t="shared" si="24"/>
        <v>0</v>
      </c>
      <c r="P122" s="49"/>
      <c r="Q122" s="39"/>
      <c r="R122" s="68">
        <f t="shared" si="25"/>
        <v>0</v>
      </c>
      <c r="S122" s="49"/>
      <c r="T122" s="39"/>
      <c r="U122" s="68">
        <f t="shared" si="26"/>
        <v>0</v>
      </c>
      <c r="V122" s="49"/>
      <c r="W122" s="36">
        <f>Tenderkiírás!I122</f>
        <v>0</v>
      </c>
      <c r="Y122" s="69" t="e">
        <f>Tenderkiírás!K122</f>
        <v>#N/A</v>
      </c>
      <c r="Z122" s="69" t="e">
        <f>Tenderkiírás!L122</f>
        <v>#N/A</v>
      </c>
      <c r="AA122" s="69" t="e">
        <f>Tenderkiírás!M122</f>
        <v>#N/A</v>
      </c>
      <c r="AB122" s="69" t="e">
        <f>Tenderkiírás!N122</f>
        <v>#N/A</v>
      </c>
    </row>
    <row r="123" spans="3:28" ht="15">
      <c r="C123" s="34">
        <f>Tenderkiírás!C123</f>
        <v>0</v>
      </c>
      <c r="D123" s="66" t="e">
        <f>Tenderkiírás!D123</f>
        <v>#N/A</v>
      </c>
      <c r="E123" s="66" t="e">
        <f>Tenderkiírás!E123</f>
        <v>#N/A</v>
      </c>
      <c r="F123" s="34">
        <f>Tenderkiírás!F123</f>
        <v>0</v>
      </c>
      <c r="G123" s="34">
        <f>Tenderkiírás!G123</f>
        <v>0</v>
      </c>
      <c r="H123" s="67">
        <f t="shared" si="21"/>
        <v>0</v>
      </c>
      <c r="I123" s="68">
        <f t="shared" si="22"/>
        <v>0</v>
      </c>
      <c r="J123" s="49"/>
      <c r="K123" s="39"/>
      <c r="L123" s="68">
        <f t="shared" si="23"/>
        <v>0</v>
      </c>
      <c r="M123" s="49"/>
      <c r="N123" s="39"/>
      <c r="O123" s="68">
        <f t="shared" si="24"/>
        <v>0</v>
      </c>
      <c r="P123" s="49"/>
      <c r="Q123" s="39"/>
      <c r="R123" s="68">
        <f t="shared" si="25"/>
        <v>0</v>
      </c>
      <c r="S123" s="49"/>
      <c r="T123" s="39"/>
      <c r="U123" s="68">
        <f t="shared" si="26"/>
        <v>0</v>
      </c>
      <c r="V123" s="49"/>
      <c r="W123" s="36">
        <f>Tenderkiírás!I123</f>
        <v>0</v>
      </c>
      <c r="Y123" s="69" t="e">
        <f>Tenderkiírás!K123</f>
        <v>#N/A</v>
      </c>
      <c r="Z123" s="69" t="e">
        <f>Tenderkiírás!L123</f>
        <v>#N/A</v>
      </c>
      <c r="AA123" s="69" t="e">
        <f>Tenderkiírás!M123</f>
        <v>#N/A</v>
      </c>
      <c r="AB123" s="69" t="e">
        <f>Tenderkiírás!N123</f>
        <v>#N/A</v>
      </c>
    </row>
    <row r="124" spans="3:28" ht="15">
      <c r="C124" s="34">
        <f>Tenderkiírás!C124</f>
        <v>0</v>
      </c>
      <c r="D124" s="66" t="e">
        <f>Tenderkiírás!D124</f>
        <v>#N/A</v>
      </c>
      <c r="E124" s="66" t="e">
        <f>Tenderkiírás!E124</f>
        <v>#N/A</v>
      </c>
      <c r="F124" s="34">
        <f>Tenderkiírás!F124</f>
        <v>0</v>
      </c>
      <c r="G124" s="34">
        <f>Tenderkiírás!G124</f>
        <v>0</v>
      </c>
      <c r="H124" s="67">
        <f t="shared" si="21"/>
        <v>0</v>
      </c>
      <c r="I124" s="68">
        <f t="shared" si="22"/>
        <v>0</v>
      </c>
      <c r="J124" s="49"/>
      <c r="K124" s="39"/>
      <c r="L124" s="68">
        <f t="shared" si="23"/>
        <v>0</v>
      </c>
      <c r="M124" s="49"/>
      <c r="N124" s="39"/>
      <c r="O124" s="68">
        <f t="shared" si="24"/>
        <v>0</v>
      </c>
      <c r="P124" s="49"/>
      <c r="Q124" s="39"/>
      <c r="R124" s="68">
        <f t="shared" si="25"/>
        <v>0</v>
      </c>
      <c r="S124" s="49"/>
      <c r="T124" s="39"/>
      <c r="U124" s="68">
        <f t="shared" si="26"/>
        <v>0</v>
      </c>
      <c r="V124" s="49"/>
      <c r="W124" s="36">
        <f>Tenderkiírás!I124</f>
        <v>0</v>
      </c>
      <c r="Y124" s="69" t="e">
        <f>Tenderkiírás!K124</f>
        <v>#N/A</v>
      </c>
      <c r="Z124" s="69" t="e">
        <f>Tenderkiírás!L124</f>
        <v>#N/A</v>
      </c>
      <c r="AA124" s="69" t="e">
        <f>Tenderkiírás!M124</f>
        <v>#N/A</v>
      </c>
      <c r="AB124" s="69" t="e">
        <f>Tenderkiírás!N124</f>
        <v>#N/A</v>
      </c>
    </row>
    <row r="125" spans="3:28" ht="15">
      <c r="C125" s="34">
        <f>Tenderkiírás!C125</f>
        <v>0</v>
      </c>
      <c r="D125" s="66" t="e">
        <f>Tenderkiírás!D125</f>
        <v>#N/A</v>
      </c>
      <c r="E125" s="66" t="e">
        <f>Tenderkiírás!E125</f>
        <v>#N/A</v>
      </c>
      <c r="F125" s="34">
        <f>Tenderkiírás!F125</f>
        <v>0</v>
      </c>
      <c r="G125" s="34">
        <f>Tenderkiírás!G125</f>
        <v>0</v>
      </c>
      <c r="H125" s="67">
        <f t="shared" si="21"/>
        <v>0</v>
      </c>
      <c r="I125" s="68">
        <f t="shared" si="22"/>
        <v>0</v>
      </c>
      <c r="J125" s="49"/>
      <c r="K125" s="39"/>
      <c r="L125" s="68">
        <f t="shared" si="23"/>
        <v>0</v>
      </c>
      <c r="M125" s="49"/>
      <c r="N125" s="39"/>
      <c r="O125" s="68">
        <f t="shared" si="24"/>
        <v>0</v>
      </c>
      <c r="P125" s="49"/>
      <c r="Q125" s="39"/>
      <c r="R125" s="68">
        <f t="shared" si="25"/>
        <v>0</v>
      </c>
      <c r="S125" s="49"/>
      <c r="T125" s="39"/>
      <c r="U125" s="68">
        <f t="shared" si="26"/>
        <v>0</v>
      </c>
      <c r="V125" s="49"/>
      <c r="W125" s="36">
        <f>Tenderkiírás!I125</f>
        <v>0</v>
      </c>
      <c r="Y125" s="69" t="e">
        <f>Tenderkiírás!K125</f>
        <v>#N/A</v>
      </c>
      <c r="Z125" s="69" t="e">
        <f>Tenderkiírás!L125</f>
        <v>#N/A</v>
      </c>
      <c r="AA125" s="69" t="e">
        <f>Tenderkiírás!M125</f>
        <v>#N/A</v>
      </c>
      <c r="AB125" s="69" t="e">
        <f>Tenderkiírás!N125</f>
        <v>#N/A</v>
      </c>
    </row>
    <row r="126" spans="3:28" ht="15">
      <c r="C126" s="34">
        <f>Tenderkiírás!C126</f>
        <v>0</v>
      </c>
      <c r="D126" s="66" t="e">
        <f>Tenderkiírás!D126</f>
        <v>#N/A</v>
      </c>
      <c r="E126" s="66" t="e">
        <f>Tenderkiírás!E126</f>
        <v>#N/A</v>
      </c>
      <c r="F126" s="34">
        <f>Tenderkiírás!F126</f>
        <v>0</v>
      </c>
      <c r="G126" s="34">
        <f>Tenderkiírás!G126</f>
        <v>0</v>
      </c>
      <c r="H126" s="67">
        <f t="shared" si="21"/>
        <v>0</v>
      </c>
      <c r="I126" s="68">
        <f t="shared" si="22"/>
        <v>0</v>
      </c>
      <c r="J126" s="49"/>
      <c r="K126" s="39"/>
      <c r="L126" s="68">
        <f t="shared" si="23"/>
        <v>0</v>
      </c>
      <c r="M126" s="49"/>
      <c r="N126" s="39"/>
      <c r="O126" s="68">
        <f t="shared" si="24"/>
        <v>0</v>
      </c>
      <c r="P126" s="49"/>
      <c r="Q126" s="39"/>
      <c r="R126" s="68">
        <f t="shared" si="25"/>
        <v>0</v>
      </c>
      <c r="S126" s="49"/>
      <c r="T126" s="39"/>
      <c r="U126" s="68">
        <f t="shared" si="26"/>
        <v>0</v>
      </c>
      <c r="V126" s="49"/>
      <c r="W126" s="36">
        <f>Tenderkiírás!I126</f>
        <v>0</v>
      </c>
      <c r="Y126" s="69" t="e">
        <f>Tenderkiírás!K126</f>
        <v>#N/A</v>
      </c>
      <c r="Z126" s="69" t="e">
        <f>Tenderkiírás!L126</f>
        <v>#N/A</v>
      </c>
      <c r="AA126" s="69" t="e">
        <f>Tenderkiírás!M126</f>
        <v>#N/A</v>
      </c>
      <c r="AB126" s="69" t="e">
        <f>Tenderkiírás!N126</f>
        <v>#N/A</v>
      </c>
    </row>
    <row r="127" spans="3:28" ht="15">
      <c r="C127" s="34">
        <f>Tenderkiírás!C127</f>
        <v>0</v>
      </c>
      <c r="D127" s="66" t="e">
        <f>Tenderkiírás!D127</f>
        <v>#N/A</v>
      </c>
      <c r="E127" s="66" t="e">
        <f>Tenderkiírás!E127</f>
        <v>#N/A</v>
      </c>
      <c r="F127" s="34">
        <f>Tenderkiírás!F127</f>
        <v>0</v>
      </c>
      <c r="G127" s="34">
        <f>Tenderkiírás!G127</f>
        <v>0</v>
      </c>
      <c r="H127" s="67">
        <f t="shared" si="21"/>
        <v>0</v>
      </c>
      <c r="I127" s="68">
        <f t="shared" si="22"/>
        <v>0</v>
      </c>
      <c r="J127" s="49"/>
      <c r="K127" s="39"/>
      <c r="L127" s="68">
        <f t="shared" si="23"/>
        <v>0</v>
      </c>
      <c r="M127" s="49"/>
      <c r="N127" s="39"/>
      <c r="O127" s="68">
        <f t="shared" si="24"/>
        <v>0</v>
      </c>
      <c r="P127" s="49"/>
      <c r="Q127" s="39"/>
      <c r="R127" s="68">
        <f t="shared" si="25"/>
        <v>0</v>
      </c>
      <c r="S127" s="49"/>
      <c r="T127" s="39"/>
      <c r="U127" s="68">
        <f t="shared" si="26"/>
        <v>0</v>
      </c>
      <c r="V127" s="49"/>
      <c r="W127" s="36">
        <f>Tenderkiírás!I127</f>
        <v>0</v>
      </c>
      <c r="Y127" s="69" t="e">
        <f>Tenderkiírás!K127</f>
        <v>#N/A</v>
      </c>
      <c r="Z127" s="69" t="e">
        <f>Tenderkiírás!L127</f>
        <v>#N/A</v>
      </c>
      <c r="AA127" s="69" t="e">
        <f>Tenderkiírás!M127</f>
        <v>#N/A</v>
      </c>
      <c r="AB127" s="69" t="e">
        <f>Tenderkiírás!N127</f>
        <v>#N/A</v>
      </c>
    </row>
    <row r="128" spans="3:28" ht="15">
      <c r="C128" s="34">
        <f>Tenderkiírás!C128</f>
        <v>0</v>
      </c>
      <c r="D128" s="66" t="e">
        <f>Tenderkiírás!D128</f>
        <v>#N/A</v>
      </c>
      <c r="E128" s="66" t="e">
        <f>Tenderkiírás!E128</f>
        <v>#N/A</v>
      </c>
      <c r="F128" s="34">
        <f>Tenderkiírás!F128</f>
        <v>0</v>
      </c>
      <c r="G128" s="34">
        <f>Tenderkiírás!G128</f>
        <v>0</v>
      </c>
      <c r="H128" s="67">
        <f t="shared" si="21"/>
        <v>0</v>
      </c>
      <c r="I128" s="68">
        <f t="shared" si="22"/>
        <v>0</v>
      </c>
      <c r="J128" s="49"/>
      <c r="K128" s="39"/>
      <c r="L128" s="68">
        <f t="shared" si="23"/>
        <v>0</v>
      </c>
      <c r="M128" s="49"/>
      <c r="N128" s="39"/>
      <c r="O128" s="68">
        <f t="shared" si="24"/>
        <v>0</v>
      </c>
      <c r="P128" s="49"/>
      <c r="Q128" s="39"/>
      <c r="R128" s="68">
        <f t="shared" si="25"/>
        <v>0</v>
      </c>
      <c r="S128" s="49"/>
      <c r="T128" s="39"/>
      <c r="U128" s="68">
        <f t="shared" si="26"/>
        <v>0</v>
      </c>
      <c r="V128" s="49"/>
      <c r="W128" s="36">
        <f>Tenderkiírás!I128</f>
        <v>0</v>
      </c>
      <c r="Y128" s="69" t="e">
        <f>Tenderkiírás!K128</f>
        <v>#N/A</v>
      </c>
      <c r="Z128" s="69" t="e">
        <f>Tenderkiírás!L128</f>
        <v>#N/A</v>
      </c>
      <c r="AA128" s="69" t="e">
        <f>Tenderkiírás!M128</f>
        <v>#N/A</v>
      </c>
      <c r="AB128" s="69" t="e">
        <f>Tenderkiírás!N128</f>
        <v>#N/A</v>
      </c>
    </row>
    <row r="129" spans="3:28" ht="15">
      <c r="C129" s="34">
        <f>Tenderkiírás!C129</f>
        <v>0</v>
      </c>
      <c r="D129" s="66" t="e">
        <f>Tenderkiírás!D129</f>
        <v>#N/A</v>
      </c>
      <c r="E129" s="66" t="e">
        <f>Tenderkiírás!E129</f>
        <v>#N/A</v>
      </c>
      <c r="F129" s="34">
        <f>Tenderkiírás!F129</f>
        <v>0</v>
      </c>
      <c r="G129" s="34">
        <f>Tenderkiírás!G129</f>
        <v>0</v>
      </c>
      <c r="H129" s="67">
        <f t="shared" si="21"/>
        <v>0</v>
      </c>
      <c r="I129" s="68">
        <f t="shared" si="22"/>
        <v>0</v>
      </c>
      <c r="J129" s="49"/>
      <c r="K129" s="39"/>
      <c r="L129" s="68">
        <f t="shared" si="23"/>
        <v>0</v>
      </c>
      <c r="M129" s="49"/>
      <c r="N129" s="39"/>
      <c r="O129" s="68">
        <f t="shared" si="24"/>
        <v>0</v>
      </c>
      <c r="P129" s="49"/>
      <c r="Q129" s="39"/>
      <c r="R129" s="68">
        <f t="shared" si="25"/>
        <v>0</v>
      </c>
      <c r="S129" s="49"/>
      <c r="T129" s="39"/>
      <c r="U129" s="68">
        <f t="shared" si="26"/>
        <v>0</v>
      </c>
      <c r="V129" s="49"/>
      <c r="W129" s="36">
        <f>Tenderkiírás!I129</f>
        <v>0</v>
      </c>
      <c r="Y129" s="69" t="e">
        <f>Tenderkiírás!K129</f>
        <v>#N/A</v>
      </c>
      <c r="Z129" s="69" t="e">
        <f>Tenderkiírás!L129</f>
        <v>#N/A</v>
      </c>
      <c r="AA129" s="69" t="e">
        <f>Tenderkiírás!M129</f>
        <v>#N/A</v>
      </c>
      <c r="AB129" s="69" t="e">
        <f>Tenderkiírás!N129</f>
        <v>#N/A</v>
      </c>
    </row>
    <row r="130" spans="3:28" ht="15">
      <c r="C130" s="34">
        <f>Tenderkiírás!C130</f>
        <v>0</v>
      </c>
      <c r="D130" s="66" t="e">
        <f>Tenderkiírás!D130</f>
        <v>#N/A</v>
      </c>
      <c r="E130" s="66" t="e">
        <f>Tenderkiírás!E130</f>
        <v>#N/A</v>
      </c>
      <c r="F130" s="34">
        <f>Tenderkiírás!F130</f>
        <v>0</v>
      </c>
      <c r="G130" s="34">
        <f>Tenderkiírás!G130</f>
        <v>0</v>
      </c>
      <c r="H130" s="67">
        <f t="shared" si="21"/>
        <v>0</v>
      </c>
      <c r="I130" s="68">
        <f t="shared" si="22"/>
        <v>0</v>
      </c>
      <c r="J130" s="49"/>
      <c r="K130" s="39"/>
      <c r="L130" s="68">
        <f t="shared" si="23"/>
        <v>0</v>
      </c>
      <c r="M130" s="49"/>
      <c r="N130" s="39"/>
      <c r="O130" s="68">
        <f t="shared" si="24"/>
        <v>0</v>
      </c>
      <c r="P130" s="49"/>
      <c r="Q130" s="39"/>
      <c r="R130" s="68">
        <f t="shared" si="25"/>
        <v>0</v>
      </c>
      <c r="S130" s="49"/>
      <c r="T130" s="39"/>
      <c r="U130" s="68">
        <f t="shared" si="26"/>
        <v>0</v>
      </c>
      <c r="V130" s="49"/>
      <c r="W130" s="36">
        <f>Tenderkiírás!I130</f>
        <v>0</v>
      </c>
      <c r="Y130" s="69" t="e">
        <f>Tenderkiírás!K130</f>
        <v>#N/A</v>
      </c>
      <c r="Z130" s="69" t="e">
        <f>Tenderkiírás!L130</f>
        <v>#N/A</v>
      </c>
      <c r="AA130" s="69" t="e">
        <f>Tenderkiírás!M130</f>
        <v>#N/A</v>
      </c>
      <c r="AB130" s="69" t="e">
        <f>Tenderkiírás!N130</f>
        <v>#N/A</v>
      </c>
    </row>
    <row r="131" spans="3:28" ht="15">
      <c r="C131" s="34">
        <f>Tenderkiírás!C131</f>
        <v>0</v>
      </c>
      <c r="D131" s="66" t="e">
        <f>Tenderkiírás!D131</f>
        <v>#N/A</v>
      </c>
      <c r="E131" s="66" t="e">
        <f>Tenderkiírás!E131</f>
        <v>#N/A</v>
      </c>
      <c r="F131" s="34">
        <f>Tenderkiírás!F131</f>
        <v>0</v>
      </c>
      <c r="G131" s="34">
        <f>Tenderkiírás!G131</f>
        <v>0</v>
      </c>
      <c r="H131" s="67">
        <f t="shared" si="21"/>
        <v>0</v>
      </c>
      <c r="I131" s="68">
        <f t="shared" si="22"/>
        <v>0</v>
      </c>
      <c r="J131" s="49"/>
      <c r="K131" s="39"/>
      <c r="L131" s="68">
        <f t="shared" si="23"/>
        <v>0</v>
      </c>
      <c r="M131" s="49"/>
      <c r="N131" s="39"/>
      <c r="O131" s="68">
        <f t="shared" si="24"/>
        <v>0</v>
      </c>
      <c r="P131" s="49"/>
      <c r="Q131" s="39"/>
      <c r="R131" s="68">
        <f t="shared" si="25"/>
        <v>0</v>
      </c>
      <c r="S131" s="49"/>
      <c r="T131" s="39"/>
      <c r="U131" s="68">
        <f t="shared" si="26"/>
        <v>0</v>
      </c>
      <c r="V131" s="49"/>
      <c r="W131" s="36">
        <f>Tenderkiírás!I131</f>
        <v>0</v>
      </c>
      <c r="Y131" s="69" t="e">
        <f>Tenderkiírás!K131</f>
        <v>#N/A</v>
      </c>
      <c r="Z131" s="69" t="e">
        <f>Tenderkiírás!L131</f>
        <v>#N/A</v>
      </c>
      <c r="AA131" s="69" t="e">
        <f>Tenderkiírás!M131</f>
        <v>#N/A</v>
      </c>
      <c r="AB131" s="69" t="e">
        <f>Tenderkiírás!N131</f>
        <v>#N/A</v>
      </c>
    </row>
    <row r="132" spans="3:28" ht="15">
      <c r="C132" s="34">
        <f>Tenderkiírás!C132</f>
        <v>0</v>
      </c>
      <c r="D132" s="66" t="e">
        <f>Tenderkiírás!D132</f>
        <v>#N/A</v>
      </c>
      <c r="E132" s="66" t="e">
        <f>Tenderkiírás!E132</f>
        <v>#N/A</v>
      </c>
      <c r="F132" s="34">
        <f>Tenderkiírás!F132</f>
        <v>0</v>
      </c>
      <c r="G132" s="34">
        <f>Tenderkiírás!G132</f>
        <v>0</v>
      </c>
      <c r="H132" s="67">
        <f t="shared" si="21"/>
        <v>0</v>
      </c>
      <c r="I132" s="68">
        <f t="shared" si="22"/>
        <v>0</v>
      </c>
      <c r="J132" s="49"/>
      <c r="K132" s="39"/>
      <c r="L132" s="68">
        <f t="shared" si="23"/>
        <v>0</v>
      </c>
      <c r="M132" s="49"/>
      <c r="N132" s="39"/>
      <c r="O132" s="68">
        <f t="shared" si="24"/>
        <v>0</v>
      </c>
      <c r="P132" s="49"/>
      <c r="Q132" s="39"/>
      <c r="R132" s="68">
        <f t="shared" si="25"/>
        <v>0</v>
      </c>
      <c r="S132" s="49"/>
      <c r="T132" s="39"/>
      <c r="U132" s="68">
        <f t="shared" si="26"/>
        <v>0</v>
      </c>
      <c r="V132" s="49"/>
      <c r="W132" s="36">
        <f>Tenderkiírás!I132</f>
        <v>0</v>
      </c>
      <c r="Y132" s="69" t="e">
        <f>Tenderkiírás!K132</f>
        <v>#N/A</v>
      </c>
      <c r="Z132" s="69" t="e">
        <f>Tenderkiírás!L132</f>
        <v>#N/A</v>
      </c>
      <c r="AA132" s="69" t="e">
        <f>Tenderkiírás!M132</f>
        <v>#N/A</v>
      </c>
      <c r="AB132" s="69" t="e">
        <f>Tenderkiírás!N132</f>
        <v>#N/A</v>
      </c>
    </row>
    <row r="133" spans="3:28" ht="15">
      <c r="C133" s="34">
        <f>Tenderkiírás!C133</f>
        <v>0</v>
      </c>
      <c r="D133" s="66" t="e">
        <f>Tenderkiírás!D133</f>
        <v>#N/A</v>
      </c>
      <c r="E133" s="66" t="e">
        <f>Tenderkiírás!E133</f>
        <v>#N/A</v>
      </c>
      <c r="F133" s="34">
        <f>Tenderkiírás!F133</f>
        <v>0</v>
      </c>
      <c r="G133" s="34">
        <f>Tenderkiírás!G133</f>
        <v>0</v>
      </c>
      <c r="H133" s="67">
        <f t="shared" si="21"/>
        <v>0</v>
      </c>
      <c r="I133" s="68">
        <f t="shared" si="22"/>
        <v>0</v>
      </c>
      <c r="J133" s="49"/>
      <c r="K133" s="39"/>
      <c r="L133" s="68">
        <f t="shared" si="23"/>
        <v>0</v>
      </c>
      <c r="M133" s="49"/>
      <c r="N133" s="39"/>
      <c r="O133" s="68">
        <f t="shared" si="24"/>
        <v>0</v>
      </c>
      <c r="P133" s="49"/>
      <c r="Q133" s="39"/>
      <c r="R133" s="68">
        <f t="shared" si="25"/>
        <v>0</v>
      </c>
      <c r="S133" s="49"/>
      <c r="T133" s="39"/>
      <c r="U133" s="68">
        <f t="shared" si="26"/>
        <v>0</v>
      </c>
      <c r="V133" s="49"/>
      <c r="W133" s="36">
        <f>Tenderkiírás!I133</f>
        <v>0</v>
      </c>
      <c r="Y133" s="69" t="e">
        <f>Tenderkiírás!K133</f>
        <v>#N/A</v>
      </c>
      <c r="Z133" s="69" t="e">
        <f>Tenderkiírás!L133</f>
        <v>#N/A</v>
      </c>
      <c r="AA133" s="69" t="e">
        <f>Tenderkiírás!M133</f>
        <v>#N/A</v>
      </c>
      <c r="AB133" s="69" t="e">
        <f>Tenderkiírás!N133</f>
        <v>#N/A</v>
      </c>
    </row>
    <row r="134" spans="3:28" ht="15">
      <c r="C134" s="34">
        <f>Tenderkiírás!C134</f>
        <v>0</v>
      </c>
      <c r="D134" s="66" t="e">
        <f>Tenderkiírás!D134</f>
        <v>#N/A</v>
      </c>
      <c r="E134" s="66" t="e">
        <f>Tenderkiírás!E134</f>
        <v>#N/A</v>
      </c>
      <c r="F134" s="34">
        <f>Tenderkiírás!F134</f>
        <v>0</v>
      </c>
      <c r="G134" s="34">
        <f>Tenderkiírás!G134</f>
        <v>0</v>
      </c>
      <c r="H134" s="67">
        <f t="shared" si="21"/>
        <v>0</v>
      </c>
      <c r="I134" s="68">
        <f t="shared" si="22"/>
        <v>0</v>
      </c>
      <c r="J134" s="49"/>
      <c r="K134" s="39"/>
      <c r="L134" s="68">
        <f t="shared" si="23"/>
        <v>0</v>
      </c>
      <c r="M134" s="49"/>
      <c r="N134" s="39"/>
      <c r="O134" s="68">
        <f t="shared" si="24"/>
        <v>0</v>
      </c>
      <c r="P134" s="49"/>
      <c r="Q134" s="39"/>
      <c r="R134" s="68">
        <f t="shared" si="25"/>
        <v>0</v>
      </c>
      <c r="S134" s="49"/>
      <c r="T134" s="39"/>
      <c r="U134" s="68">
        <f t="shared" si="26"/>
        <v>0</v>
      </c>
      <c r="V134" s="49"/>
      <c r="W134" s="36">
        <f>Tenderkiírás!I134</f>
        <v>0</v>
      </c>
      <c r="Y134" s="69" t="e">
        <f>Tenderkiírás!K134</f>
        <v>#N/A</v>
      </c>
      <c r="Z134" s="69" t="e">
        <f>Tenderkiírás!L134</f>
        <v>#N/A</v>
      </c>
      <c r="AA134" s="69" t="e">
        <f>Tenderkiírás!M134</f>
        <v>#N/A</v>
      </c>
      <c r="AB134" s="69" t="e">
        <f>Tenderkiírás!N134</f>
        <v>#N/A</v>
      </c>
    </row>
    <row r="135" spans="3:28" ht="15">
      <c r="C135" s="34">
        <f>Tenderkiírás!C135</f>
        <v>0</v>
      </c>
      <c r="D135" s="66" t="e">
        <f>Tenderkiírás!D135</f>
        <v>#N/A</v>
      </c>
      <c r="E135" s="66" t="e">
        <f>Tenderkiírás!E135</f>
        <v>#N/A</v>
      </c>
      <c r="F135" s="34">
        <f>Tenderkiírás!F135</f>
        <v>0</v>
      </c>
      <c r="G135" s="34">
        <f>Tenderkiírás!G135</f>
        <v>0</v>
      </c>
      <c r="H135" s="67">
        <f t="shared" si="21"/>
        <v>0</v>
      </c>
      <c r="I135" s="68">
        <f t="shared" si="22"/>
        <v>0</v>
      </c>
      <c r="J135" s="49"/>
      <c r="K135" s="39"/>
      <c r="L135" s="68">
        <f t="shared" si="23"/>
        <v>0</v>
      </c>
      <c r="M135" s="49"/>
      <c r="N135" s="39"/>
      <c r="O135" s="68">
        <f t="shared" si="24"/>
        <v>0</v>
      </c>
      <c r="P135" s="49"/>
      <c r="Q135" s="39"/>
      <c r="R135" s="68">
        <f t="shared" si="25"/>
        <v>0</v>
      </c>
      <c r="S135" s="49"/>
      <c r="T135" s="39"/>
      <c r="U135" s="68">
        <f t="shared" si="26"/>
        <v>0</v>
      </c>
      <c r="V135" s="49"/>
      <c r="W135" s="36">
        <f>Tenderkiírás!I135</f>
        <v>0</v>
      </c>
      <c r="Y135" s="69" t="e">
        <f>Tenderkiírás!K135</f>
        <v>#N/A</v>
      </c>
      <c r="Z135" s="69" t="e">
        <f>Tenderkiírás!L135</f>
        <v>#N/A</v>
      </c>
      <c r="AA135" s="69" t="e">
        <f>Tenderkiírás!M135</f>
        <v>#N/A</v>
      </c>
      <c r="AB135" s="69" t="e">
        <f>Tenderkiírás!N135</f>
        <v>#N/A</v>
      </c>
    </row>
    <row r="136" spans="3:28" ht="15">
      <c r="C136" s="34">
        <f>Tenderkiírás!C136</f>
        <v>0</v>
      </c>
      <c r="D136" s="66" t="e">
        <f>Tenderkiírás!D136</f>
        <v>#N/A</v>
      </c>
      <c r="E136" s="66" t="e">
        <f>Tenderkiírás!E136</f>
        <v>#N/A</v>
      </c>
      <c r="F136" s="34">
        <f>Tenderkiírás!F136</f>
        <v>0</v>
      </c>
      <c r="G136" s="34">
        <f>Tenderkiírás!G136</f>
        <v>0</v>
      </c>
      <c r="H136" s="67">
        <f t="shared" ref="H136:H199" si="27">F136*(1+$D$12)-K136-N136-Q136-T136</f>
        <v>0</v>
      </c>
      <c r="I136" s="68">
        <f t="shared" ref="I136:I199" si="28">+G136</f>
        <v>0</v>
      </c>
      <c r="J136" s="49"/>
      <c r="K136" s="39"/>
      <c r="L136" s="68">
        <f t="shared" ref="L136:L199" si="29">+G136</f>
        <v>0</v>
      </c>
      <c r="M136" s="49"/>
      <c r="N136" s="39"/>
      <c r="O136" s="68">
        <f t="shared" ref="O136:O199" si="30">+G136</f>
        <v>0</v>
      </c>
      <c r="P136" s="49"/>
      <c r="Q136" s="39"/>
      <c r="R136" s="68">
        <f t="shared" ref="R136:R199" si="31">+G136</f>
        <v>0</v>
      </c>
      <c r="S136" s="49"/>
      <c r="T136" s="39"/>
      <c r="U136" s="68">
        <f t="shared" ref="U136:U199" si="32">+R136</f>
        <v>0</v>
      </c>
      <c r="V136" s="49"/>
      <c r="W136" s="36">
        <f>Tenderkiírás!I136</f>
        <v>0</v>
      </c>
      <c r="Y136" s="69" t="e">
        <f>Tenderkiírás!K136</f>
        <v>#N/A</v>
      </c>
      <c r="Z136" s="69" t="e">
        <f>Tenderkiírás!L136</f>
        <v>#N/A</v>
      </c>
      <c r="AA136" s="69" t="e">
        <f>Tenderkiírás!M136</f>
        <v>#N/A</v>
      </c>
      <c r="AB136" s="69" t="e">
        <f>Tenderkiírás!N136</f>
        <v>#N/A</v>
      </c>
    </row>
    <row r="137" spans="3:28" ht="15">
      <c r="C137" s="34">
        <f>Tenderkiírás!C137</f>
        <v>0</v>
      </c>
      <c r="D137" s="66" t="e">
        <f>Tenderkiírás!D137</f>
        <v>#N/A</v>
      </c>
      <c r="E137" s="66" t="e">
        <f>Tenderkiírás!E137</f>
        <v>#N/A</v>
      </c>
      <c r="F137" s="34">
        <f>Tenderkiírás!F137</f>
        <v>0</v>
      </c>
      <c r="G137" s="34">
        <f>Tenderkiírás!G137</f>
        <v>0</v>
      </c>
      <c r="H137" s="67">
        <f t="shared" si="27"/>
        <v>0</v>
      </c>
      <c r="I137" s="68">
        <f t="shared" si="28"/>
        <v>0</v>
      </c>
      <c r="J137" s="49"/>
      <c r="K137" s="39"/>
      <c r="L137" s="68">
        <f t="shared" si="29"/>
        <v>0</v>
      </c>
      <c r="M137" s="49"/>
      <c r="N137" s="39"/>
      <c r="O137" s="68">
        <f t="shared" si="30"/>
        <v>0</v>
      </c>
      <c r="P137" s="49"/>
      <c r="Q137" s="39"/>
      <c r="R137" s="68">
        <f t="shared" si="31"/>
        <v>0</v>
      </c>
      <c r="S137" s="49"/>
      <c r="T137" s="39"/>
      <c r="U137" s="68">
        <f t="shared" si="32"/>
        <v>0</v>
      </c>
      <c r="V137" s="49"/>
      <c r="W137" s="36">
        <f>Tenderkiírás!I137</f>
        <v>0</v>
      </c>
      <c r="Y137" s="69" t="e">
        <f>Tenderkiírás!K137</f>
        <v>#N/A</v>
      </c>
      <c r="Z137" s="69" t="e">
        <f>Tenderkiírás!L137</f>
        <v>#N/A</v>
      </c>
      <c r="AA137" s="69" t="e">
        <f>Tenderkiírás!M137</f>
        <v>#N/A</v>
      </c>
      <c r="AB137" s="69" t="e">
        <f>Tenderkiírás!N137</f>
        <v>#N/A</v>
      </c>
    </row>
    <row r="138" spans="3:28" ht="15">
      <c r="C138" s="34">
        <f>Tenderkiírás!C138</f>
        <v>0</v>
      </c>
      <c r="D138" s="66" t="e">
        <f>Tenderkiírás!D138</f>
        <v>#N/A</v>
      </c>
      <c r="E138" s="66" t="e">
        <f>Tenderkiírás!E138</f>
        <v>#N/A</v>
      </c>
      <c r="F138" s="34">
        <f>Tenderkiírás!F138</f>
        <v>0</v>
      </c>
      <c r="G138" s="34">
        <f>Tenderkiírás!G138</f>
        <v>0</v>
      </c>
      <c r="H138" s="67">
        <f t="shared" si="27"/>
        <v>0</v>
      </c>
      <c r="I138" s="68">
        <f t="shared" si="28"/>
        <v>0</v>
      </c>
      <c r="J138" s="49"/>
      <c r="K138" s="39"/>
      <c r="L138" s="68">
        <f t="shared" si="29"/>
        <v>0</v>
      </c>
      <c r="M138" s="49"/>
      <c r="N138" s="39"/>
      <c r="O138" s="68">
        <f t="shared" si="30"/>
        <v>0</v>
      </c>
      <c r="P138" s="49"/>
      <c r="Q138" s="39"/>
      <c r="R138" s="68">
        <f t="shared" si="31"/>
        <v>0</v>
      </c>
      <c r="S138" s="49"/>
      <c r="T138" s="39"/>
      <c r="U138" s="68">
        <f t="shared" si="32"/>
        <v>0</v>
      </c>
      <c r="V138" s="49"/>
      <c r="W138" s="36">
        <f>Tenderkiírás!I138</f>
        <v>0</v>
      </c>
      <c r="Y138" s="69" t="e">
        <f>Tenderkiírás!K138</f>
        <v>#N/A</v>
      </c>
      <c r="Z138" s="69" t="e">
        <f>Tenderkiírás!L138</f>
        <v>#N/A</v>
      </c>
      <c r="AA138" s="69" t="e">
        <f>Tenderkiírás!M138</f>
        <v>#N/A</v>
      </c>
      <c r="AB138" s="69" t="e">
        <f>Tenderkiírás!N138</f>
        <v>#N/A</v>
      </c>
    </row>
    <row r="139" spans="3:28" ht="15">
      <c r="C139" s="34">
        <f>Tenderkiírás!C139</f>
        <v>0</v>
      </c>
      <c r="D139" s="66" t="e">
        <f>Tenderkiírás!D139</f>
        <v>#N/A</v>
      </c>
      <c r="E139" s="66" t="e">
        <f>Tenderkiírás!E139</f>
        <v>#N/A</v>
      </c>
      <c r="F139" s="34">
        <f>Tenderkiírás!F139</f>
        <v>0</v>
      </c>
      <c r="G139" s="34">
        <f>Tenderkiírás!G139</f>
        <v>0</v>
      </c>
      <c r="H139" s="67">
        <f t="shared" si="27"/>
        <v>0</v>
      </c>
      <c r="I139" s="68">
        <f t="shared" si="28"/>
        <v>0</v>
      </c>
      <c r="J139" s="49"/>
      <c r="K139" s="39"/>
      <c r="L139" s="68">
        <f t="shared" si="29"/>
        <v>0</v>
      </c>
      <c r="M139" s="49"/>
      <c r="N139" s="39"/>
      <c r="O139" s="68">
        <f t="shared" si="30"/>
        <v>0</v>
      </c>
      <c r="P139" s="49"/>
      <c r="Q139" s="39"/>
      <c r="R139" s="68">
        <f t="shared" si="31"/>
        <v>0</v>
      </c>
      <c r="S139" s="49"/>
      <c r="T139" s="39"/>
      <c r="U139" s="68">
        <f t="shared" si="32"/>
        <v>0</v>
      </c>
      <c r="V139" s="49"/>
      <c r="W139" s="36">
        <f>Tenderkiírás!I139</f>
        <v>0</v>
      </c>
      <c r="Y139" s="69" t="e">
        <f>Tenderkiírás!K139</f>
        <v>#N/A</v>
      </c>
      <c r="Z139" s="69" t="e">
        <f>Tenderkiírás!L139</f>
        <v>#N/A</v>
      </c>
      <c r="AA139" s="69" t="e">
        <f>Tenderkiírás!M139</f>
        <v>#N/A</v>
      </c>
      <c r="AB139" s="69" t="e">
        <f>Tenderkiírás!N139</f>
        <v>#N/A</v>
      </c>
    </row>
    <row r="140" spans="3:28" ht="15">
      <c r="C140" s="34">
        <f>Tenderkiírás!C140</f>
        <v>0</v>
      </c>
      <c r="D140" s="66" t="e">
        <f>Tenderkiírás!D140</f>
        <v>#N/A</v>
      </c>
      <c r="E140" s="66" t="e">
        <f>Tenderkiírás!E140</f>
        <v>#N/A</v>
      </c>
      <c r="F140" s="34">
        <f>Tenderkiírás!F140</f>
        <v>0</v>
      </c>
      <c r="G140" s="34">
        <f>Tenderkiírás!G140</f>
        <v>0</v>
      </c>
      <c r="H140" s="67">
        <f t="shared" si="27"/>
        <v>0</v>
      </c>
      <c r="I140" s="68">
        <f t="shared" si="28"/>
        <v>0</v>
      </c>
      <c r="J140" s="49"/>
      <c r="K140" s="39"/>
      <c r="L140" s="68">
        <f t="shared" si="29"/>
        <v>0</v>
      </c>
      <c r="M140" s="49"/>
      <c r="N140" s="39"/>
      <c r="O140" s="68">
        <f t="shared" si="30"/>
        <v>0</v>
      </c>
      <c r="P140" s="49"/>
      <c r="Q140" s="39"/>
      <c r="R140" s="68">
        <f t="shared" si="31"/>
        <v>0</v>
      </c>
      <c r="S140" s="49"/>
      <c r="T140" s="39"/>
      <c r="U140" s="68">
        <f t="shared" si="32"/>
        <v>0</v>
      </c>
      <c r="V140" s="49"/>
      <c r="W140" s="36">
        <f>Tenderkiírás!I140</f>
        <v>0</v>
      </c>
      <c r="Y140" s="69" t="e">
        <f>Tenderkiírás!K140</f>
        <v>#N/A</v>
      </c>
      <c r="Z140" s="69" t="e">
        <f>Tenderkiírás!L140</f>
        <v>#N/A</v>
      </c>
      <c r="AA140" s="69" t="e">
        <f>Tenderkiírás!M140</f>
        <v>#N/A</v>
      </c>
      <c r="AB140" s="69" t="e">
        <f>Tenderkiírás!N140</f>
        <v>#N/A</v>
      </c>
    </row>
    <row r="141" spans="3:28" ht="15">
      <c r="C141" s="34">
        <f>Tenderkiírás!C141</f>
        <v>0</v>
      </c>
      <c r="D141" s="66" t="e">
        <f>Tenderkiírás!D141</f>
        <v>#N/A</v>
      </c>
      <c r="E141" s="66" t="e">
        <f>Tenderkiírás!E141</f>
        <v>#N/A</v>
      </c>
      <c r="F141" s="34">
        <f>Tenderkiírás!F141</f>
        <v>0</v>
      </c>
      <c r="G141" s="34">
        <f>Tenderkiírás!G141</f>
        <v>0</v>
      </c>
      <c r="H141" s="67">
        <f t="shared" si="27"/>
        <v>0</v>
      </c>
      <c r="I141" s="68">
        <f t="shared" si="28"/>
        <v>0</v>
      </c>
      <c r="J141" s="49"/>
      <c r="K141" s="39"/>
      <c r="L141" s="68">
        <f t="shared" si="29"/>
        <v>0</v>
      </c>
      <c r="M141" s="49"/>
      <c r="N141" s="39"/>
      <c r="O141" s="68">
        <f t="shared" si="30"/>
        <v>0</v>
      </c>
      <c r="P141" s="49"/>
      <c r="Q141" s="39"/>
      <c r="R141" s="68">
        <f t="shared" si="31"/>
        <v>0</v>
      </c>
      <c r="S141" s="49"/>
      <c r="T141" s="39"/>
      <c r="U141" s="68">
        <f t="shared" si="32"/>
        <v>0</v>
      </c>
      <c r="V141" s="49"/>
      <c r="W141" s="36">
        <f>Tenderkiírás!I141</f>
        <v>0</v>
      </c>
      <c r="Y141" s="69" t="e">
        <f>Tenderkiírás!K141</f>
        <v>#N/A</v>
      </c>
      <c r="Z141" s="69" t="e">
        <f>Tenderkiírás!L141</f>
        <v>#N/A</v>
      </c>
      <c r="AA141" s="69" t="e">
        <f>Tenderkiírás!M141</f>
        <v>#N/A</v>
      </c>
      <c r="AB141" s="69" t="e">
        <f>Tenderkiírás!N141</f>
        <v>#N/A</v>
      </c>
    </row>
    <row r="142" spans="3:28" ht="15">
      <c r="C142" s="34">
        <f>Tenderkiírás!C142</f>
        <v>0</v>
      </c>
      <c r="D142" s="66" t="e">
        <f>Tenderkiírás!D142</f>
        <v>#N/A</v>
      </c>
      <c r="E142" s="66" t="e">
        <f>Tenderkiírás!E142</f>
        <v>#N/A</v>
      </c>
      <c r="F142" s="34">
        <f>Tenderkiírás!F142</f>
        <v>0</v>
      </c>
      <c r="G142" s="34">
        <f>Tenderkiírás!G142</f>
        <v>0</v>
      </c>
      <c r="H142" s="67">
        <f t="shared" si="27"/>
        <v>0</v>
      </c>
      <c r="I142" s="68">
        <f t="shared" si="28"/>
        <v>0</v>
      </c>
      <c r="J142" s="49"/>
      <c r="K142" s="39"/>
      <c r="L142" s="68">
        <f t="shared" si="29"/>
        <v>0</v>
      </c>
      <c r="M142" s="49"/>
      <c r="N142" s="39"/>
      <c r="O142" s="68">
        <f t="shared" si="30"/>
        <v>0</v>
      </c>
      <c r="P142" s="49"/>
      <c r="Q142" s="39"/>
      <c r="R142" s="68">
        <f t="shared" si="31"/>
        <v>0</v>
      </c>
      <c r="S142" s="49"/>
      <c r="T142" s="39"/>
      <c r="U142" s="68">
        <f t="shared" si="32"/>
        <v>0</v>
      </c>
      <c r="V142" s="49"/>
      <c r="W142" s="36">
        <f>Tenderkiírás!I142</f>
        <v>0</v>
      </c>
      <c r="Y142" s="69" t="e">
        <f>Tenderkiírás!K142</f>
        <v>#N/A</v>
      </c>
      <c r="Z142" s="69" t="e">
        <f>Tenderkiírás!L142</f>
        <v>#N/A</v>
      </c>
      <c r="AA142" s="69" t="e">
        <f>Tenderkiírás!M142</f>
        <v>#N/A</v>
      </c>
      <c r="AB142" s="69" t="e">
        <f>Tenderkiírás!N142</f>
        <v>#N/A</v>
      </c>
    </row>
    <row r="143" spans="3:28" ht="15">
      <c r="C143" s="34">
        <f>Tenderkiírás!C143</f>
        <v>0</v>
      </c>
      <c r="D143" s="66" t="e">
        <f>Tenderkiírás!D143</f>
        <v>#N/A</v>
      </c>
      <c r="E143" s="66" t="e">
        <f>Tenderkiírás!E143</f>
        <v>#N/A</v>
      </c>
      <c r="F143" s="34">
        <f>Tenderkiírás!F143</f>
        <v>0</v>
      </c>
      <c r="G143" s="34">
        <f>Tenderkiírás!G143</f>
        <v>0</v>
      </c>
      <c r="H143" s="67">
        <f t="shared" si="27"/>
        <v>0</v>
      </c>
      <c r="I143" s="68">
        <f t="shared" si="28"/>
        <v>0</v>
      </c>
      <c r="J143" s="49"/>
      <c r="K143" s="39"/>
      <c r="L143" s="68">
        <f t="shared" si="29"/>
        <v>0</v>
      </c>
      <c r="M143" s="49"/>
      <c r="N143" s="39"/>
      <c r="O143" s="68">
        <f t="shared" si="30"/>
        <v>0</v>
      </c>
      <c r="P143" s="49"/>
      <c r="Q143" s="39"/>
      <c r="R143" s="68">
        <f t="shared" si="31"/>
        <v>0</v>
      </c>
      <c r="S143" s="49"/>
      <c r="T143" s="39"/>
      <c r="U143" s="68">
        <f t="shared" si="32"/>
        <v>0</v>
      </c>
      <c r="V143" s="49"/>
      <c r="W143" s="36">
        <f>Tenderkiírás!I143</f>
        <v>0</v>
      </c>
      <c r="Y143" s="69" t="e">
        <f>Tenderkiírás!K143</f>
        <v>#N/A</v>
      </c>
      <c r="Z143" s="69" t="e">
        <f>Tenderkiírás!L143</f>
        <v>#N/A</v>
      </c>
      <c r="AA143" s="69" t="e">
        <f>Tenderkiírás!M143</f>
        <v>#N/A</v>
      </c>
      <c r="AB143" s="69" t="e">
        <f>Tenderkiírás!N143</f>
        <v>#N/A</v>
      </c>
    </row>
    <row r="144" spans="3:28" ht="15">
      <c r="C144" s="34">
        <f>Tenderkiírás!C144</f>
        <v>0</v>
      </c>
      <c r="D144" s="66" t="e">
        <f>Tenderkiírás!D144</f>
        <v>#N/A</v>
      </c>
      <c r="E144" s="66" t="e">
        <f>Tenderkiírás!E144</f>
        <v>#N/A</v>
      </c>
      <c r="F144" s="34">
        <f>Tenderkiírás!F144</f>
        <v>0</v>
      </c>
      <c r="G144" s="34">
        <f>Tenderkiírás!G144</f>
        <v>0</v>
      </c>
      <c r="H144" s="67">
        <f t="shared" si="27"/>
        <v>0</v>
      </c>
      <c r="I144" s="68">
        <f t="shared" si="28"/>
        <v>0</v>
      </c>
      <c r="J144" s="49"/>
      <c r="K144" s="39"/>
      <c r="L144" s="68">
        <f t="shared" si="29"/>
        <v>0</v>
      </c>
      <c r="M144" s="49"/>
      <c r="N144" s="39"/>
      <c r="O144" s="68">
        <f t="shared" si="30"/>
        <v>0</v>
      </c>
      <c r="P144" s="49"/>
      <c r="Q144" s="39"/>
      <c r="R144" s="68">
        <f t="shared" si="31"/>
        <v>0</v>
      </c>
      <c r="S144" s="49"/>
      <c r="T144" s="39"/>
      <c r="U144" s="68">
        <f t="shared" si="32"/>
        <v>0</v>
      </c>
      <c r="V144" s="49"/>
      <c r="W144" s="36">
        <f>Tenderkiírás!I144</f>
        <v>0</v>
      </c>
      <c r="Y144" s="69" t="e">
        <f>Tenderkiírás!K144</f>
        <v>#N/A</v>
      </c>
      <c r="Z144" s="69" t="e">
        <f>Tenderkiírás!L144</f>
        <v>#N/A</v>
      </c>
      <c r="AA144" s="69" t="e">
        <f>Tenderkiírás!M144</f>
        <v>#N/A</v>
      </c>
      <c r="AB144" s="69" t="e">
        <f>Tenderkiírás!N144</f>
        <v>#N/A</v>
      </c>
    </row>
    <row r="145" spans="3:28" ht="15">
      <c r="C145" s="34">
        <f>Tenderkiírás!C145</f>
        <v>0</v>
      </c>
      <c r="D145" s="66" t="e">
        <f>Tenderkiírás!D145</f>
        <v>#N/A</v>
      </c>
      <c r="E145" s="66" t="e">
        <f>Tenderkiírás!E145</f>
        <v>#N/A</v>
      </c>
      <c r="F145" s="34">
        <f>Tenderkiírás!F145</f>
        <v>0</v>
      </c>
      <c r="G145" s="34">
        <f>Tenderkiírás!G145</f>
        <v>0</v>
      </c>
      <c r="H145" s="67">
        <f t="shared" si="27"/>
        <v>0</v>
      </c>
      <c r="I145" s="68">
        <f t="shared" si="28"/>
        <v>0</v>
      </c>
      <c r="J145" s="49"/>
      <c r="K145" s="39"/>
      <c r="L145" s="68">
        <f t="shared" si="29"/>
        <v>0</v>
      </c>
      <c r="M145" s="49"/>
      <c r="N145" s="39"/>
      <c r="O145" s="68">
        <f t="shared" si="30"/>
        <v>0</v>
      </c>
      <c r="P145" s="49"/>
      <c r="Q145" s="39"/>
      <c r="R145" s="68">
        <f t="shared" si="31"/>
        <v>0</v>
      </c>
      <c r="S145" s="49"/>
      <c r="T145" s="39"/>
      <c r="U145" s="68">
        <f t="shared" si="32"/>
        <v>0</v>
      </c>
      <c r="V145" s="49"/>
      <c r="W145" s="36">
        <f>Tenderkiírás!I145</f>
        <v>0</v>
      </c>
      <c r="Y145" s="69" t="e">
        <f>Tenderkiírás!K145</f>
        <v>#N/A</v>
      </c>
      <c r="Z145" s="69" t="e">
        <f>Tenderkiírás!L145</f>
        <v>#N/A</v>
      </c>
      <c r="AA145" s="69" t="e">
        <f>Tenderkiírás!M145</f>
        <v>#N/A</v>
      </c>
      <c r="AB145" s="69" t="e">
        <f>Tenderkiírás!N145</f>
        <v>#N/A</v>
      </c>
    </row>
    <row r="146" spans="3:28" ht="15">
      <c r="C146" s="34">
        <f>Tenderkiírás!C146</f>
        <v>0</v>
      </c>
      <c r="D146" s="66" t="e">
        <f>Tenderkiírás!D146</f>
        <v>#N/A</v>
      </c>
      <c r="E146" s="66" t="e">
        <f>Tenderkiírás!E146</f>
        <v>#N/A</v>
      </c>
      <c r="F146" s="34">
        <f>Tenderkiírás!F146</f>
        <v>0</v>
      </c>
      <c r="G146" s="34">
        <f>Tenderkiírás!G146</f>
        <v>0</v>
      </c>
      <c r="H146" s="67">
        <f t="shared" si="27"/>
        <v>0</v>
      </c>
      <c r="I146" s="68">
        <f t="shared" si="28"/>
        <v>0</v>
      </c>
      <c r="J146" s="49"/>
      <c r="K146" s="39"/>
      <c r="L146" s="68">
        <f t="shared" si="29"/>
        <v>0</v>
      </c>
      <c r="M146" s="49"/>
      <c r="N146" s="39"/>
      <c r="O146" s="68">
        <f t="shared" si="30"/>
        <v>0</v>
      </c>
      <c r="P146" s="49"/>
      <c r="Q146" s="39"/>
      <c r="R146" s="68">
        <f t="shared" si="31"/>
        <v>0</v>
      </c>
      <c r="S146" s="49"/>
      <c r="T146" s="39"/>
      <c r="U146" s="68">
        <f t="shared" si="32"/>
        <v>0</v>
      </c>
      <c r="V146" s="49"/>
      <c r="W146" s="36">
        <f>Tenderkiírás!I146</f>
        <v>0</v>
      </c>
      <c r="Y146" s="69" t="e">
        <f>Tenderkiírás!K146</f>
        <v>#N/A</v>
      </c>
      <c r="Z146" s="69" t="e">
        <f>Tenderkiírás!L146</f>
        <v>#N/A</v>
      </c>
      <c r="AA146" s="69" t="e">
        <f>Tenderkiírás!M146</f>
        <v>#N/A</v>
      </c>
      <c r="AB146" s="69" t="e">
        <f>Tenderkiírás!N146</f>
        <v>#N/A</v>
      </c>
    </row>
    <row r="147" spans="3:28" ht="15">
      <c r="C147" s="34">
        <f>Tenderkiírás!C147</f>
        <v>0</v>
      </c>
      <c r="D147" s="66" t="e">
        <f>Tenderkiírás!D147</f>
        <v>#N/A</v>
      </c>
      <c r="E147" s="66" t="e">
        <f>Tenderkiírás!E147</f>
        <v>#N/A</v>
      </c>
      <c r="F147" s="34">
        <f>Tenderkiírás!F147</f>
        <v>0</v>
      </c>
      <c r="G147" s="34">
        <f>Tenderkiírás!G147</f>
        <v>0</v>
      </c>
      <c r="H147" s="67">
        <f t="shared" si="27"/>
        <v>0</v>
      </c>
      <c r="I147" s="68">
        <f t="shared" si="28"/>
        <v>0</v>
      </c>
      <c r="J147" s="49"/>
      <c r="K147" s="39"/>
      <c r="L147" s="68">
        <f t="shared" si="29"/>
        <v>0</v>
      </c>
      <c r="M147" s="49"/>
      <c r="N147" s="39"/>
      <c r="O147" s="68">
        <f t="shared" si="30"/>
        <v>0</v>
      </c>
      <c r="P147" s="49"/>
      <c r="Q147" s="39"/>
      <c r="R147" s="68">
        <f t="shared" si="31"/>
        <v>0</v>
      </c>
      <c r="S147" s="49"/>
      <c r="T147" s="39"/>
      <c r="U147" s="68">
        <f t="shared" si="32"/>
        <v>0</v>
      </c>
      <c r="V147" s="49"/>
      <c r="W147" s="36">
        <f>Tenderkiírás!I147</f>
        <v>0</v>
      </c>
      <c r="Y147" s="69" t="e">
        <f>Tenderkiírás!K147</f>
        <v>#N/A</v>
      </c>
      <c r="Z147" s="69" t="e">
        <f>Tenderkiírás!L147</f>
        <v>#N/A</v>
      </c>
      <c r="AA147" s="69" t="e">
        <f>Tenderkiírás!M147</f>
        <v>#N/A</v>
      </c>
      <c r="AB147" s="69" t="e">
        <f>Tenderkiírás!N147</f>
        <v>#N/A</v>
      </c>
    </row>
    <row r="148" spans="3:28" ht="15">
      <c r="C148" s="34">
        <f>Tenderkiírás!C148</f>
        <v>0</v>
      </c>
      <c r="D148" s="66" t="e">
        <f>Tenderkiírás!D148</f>
        <v>#N/A</v>
      </c>
      <c r="E148" s="66" t="e">
        <f>Tenderkiírás!E148</f>
        <v>#N/A</v>
      </c>
      <c r="F148" s="34">
        <f>Tenderkiírás!F148</f>
        <v>0</v>
      </c>
      <c r="G148" s="34">
        <f>Tenderkiírás!G148</f>
        <v>0</v>
      </c>
      <c r="H148" s="67">
        <f t="shared" si="27"/>
        <v>0</v>
      </c>
      <c r="I148" s="68">
        <f t="shared" si="28"/>
        <v>0</v>
      </c>
      <c r="J148" s="49"/>
      <c r="K148" s="39"/>
      <c r="L148" s="68">
        <f t="shared" si="29"/>
        <v>0</v>
      </c>
      <c r="M148" s="49"/>
      <c r="N148" s="39"/>
      <c r="O148" s="68">
        <f t="shared" si="30"/>
        <v>0</v>
      </c>
      <c r="P148" s="49"/>
      <c r="Q148" s="39"/>
      <c r="R148" s="68">
        <f t="shared" si="31"/>
        <v>0</v>
      </c>
      <c r="S148" s="49"/>
      <c r="T148" s="39"/>
      <c r="U148" s="68">
        <f t="shared" si="32"/>
        <v>0</v>
      </c>
      <c r="V148" s="49"/>
      <c r="W148" s="36">
        <f>Tenderkiírás!I148</f>
        <v>0</v>
      </c>
      <c r="Y148" s="69" t="e">
        <f>Tenderkiírás!K148</f>
        <v>#N/A</v>
      </c>
      <c r="Z148" s="69" t="e">
        <f>Tenderkiírás!L148</f>
        <v>#N/A</v>
      </c>
      <c r="AA148" s="69" t="e">
        <f>Tenderkiírás!M148</f>
        <v>#N/A</v>
      </c>
      <c r="AB148" s="69" t="e">
        <f>Tenderkiírás!N148</f>
        <v>#N/A</v>
      </c>
    </row>
    <row r="149" spans="3:28" ht="15">
      <c r="C149" s="34">
        <f>Tenderkiírás!C149</f>
        <v>0</v>
      </c>
      <c r="D149" s="66" t="e">
        <f>Tenderkiírás!D149</f>
        <v>#N/A</v>
      </c>
      <c r="E149" s="66" t="e">
        <f>Tenderkiírás!E149</f>
        <v>#N/A</v>
      </c>
      <c r="F149" s="34">
        <f>Tenderkiírás!F149</f>
        <v>0</v>
      </c>
      <c r="G149" s="34">
        <f>Tenderkiírás!G149</f>
        <v>0</v>
      </c>
      <c r="H149" s="67">
        <f t="shared" si="27"/>
        <v>0</v>
      </c>
      <c r="I149" s="68">
        <f t="shared" si="28"/>
        <v>0</v>
      </c>
      <c r="J149" s="49"/>
      <c r="K149" s="39"/>
      <c r="L149" s="68">
        <f t="shared" si="29"/>
        <v>0</v>
      </c>
      <c r="M149" s="49"/>
      <c r="N149" s="39"/>
      <c r="O149" s="68">
        <f t="shared" si="30"/>
        <v>0</v>
      </c>
      <c r="P149" s="49"/>
      <c r="Q149" s="39"/>
      <c r="R149" s="68">
        <f t="shared" si="31"/>
        <v>0</v>
      </c>
      <c r="S149" s="49"/>
      <c r="T149" s="39"/>
      <c r="U149" s="68">
        <f t="shared" si="32"/>
        <v>0</v>
      </c>
      <c r="V149" s="49"/>
      <c r="W149" s="36">
        <f>Tenderkiírás!I149</f>
        <v>0</v>
      </c>
      <c r="Y149" s="69" t="e">
        <f>Tenderkiírás!K149</f>
        <v>#N/A</v>
      </c>
      <c r="Z149" s="69" t="e">
        <f>Tenderkiírás!L149</f>
        <v>#N/A</v>
      </c>
      <c r="AA149" s="69" t="e">
        <f>Tenderkiírás!M149</f>
        <v>#N/A</v>
      </c>
      <c r="AB149" s="69" t="e">
        <f>Tenderkiírás!N149</f>
        <v>#N/A</v>
      </c>
    </row>
    <row r="150" spans="3:28" ht="15">
      <c r="C150" s="34">
        <f>Tenderkiírás!C150</f>
        <v>0</v>
      </c>
      <c r="D150" s="66" t="e">
        <f>Tenderkiírás!D150</f>
        <v>#N/A</v>
      </c>
      <c r="E150" s="66" t="e">
        <f>Tenderkiírás!E150</f>
        <v>#N/A</v>
      </c>
      <c r="F150" s="34">
        <f>Tenderkiírás!F150</f>
        <v>0</v>
      </c>
      <c r="G150" s="34">
        <f>Tenderkiírás!G150</f>
        <v>0</v>
      </c>
      <c r="H150" s="67">
        <f t="shared" si="27"/>
        <v>0</v>
      </c>
      <c r="I150" s="68">
        <f t="shared" si="28"/>
        <v>0</v>
      </c>
      <c r="J150" s="49"/>
      <c r="K150" s="39"/>
      <c r="L150" s="68">
        <f t="shared" si="29"/>
        <v>0</v>
      </c>
      <c r="M150" s="49"/>
      <c r="N150" s="39"/>
      <c r="O150" s="68">
        <f t="shared" si="30"/>
        <v>0</v>
      </c>
      <c r="P150" s="49"/>
      <c r="Q150" s="39"/>
      <c r="R150" s="68">
        <f t="shared" si="31"/>
        <v>0</v>
      </c>
      <c r="S150" s="49"/>
      <c r="T150" s="39"/>
      <c r="U150" s="68">
        <f t="shared" si="32"/>
        <v>0</v>
      </c>
      <c r="V150" s="49"/>
      <c r="W150" s="36">
        <f>Tenderkiírás!I150</f>
        <v>0</v>
      </c>
      <c r="Y150" s="69" t="e">
        <f>Tenderkiírás!K150</f>
        <v>#N/A</v>
      </c>
      <c r="Z150" s="69" t="e">
        <f>Tenderkiírás!L150</f>
        <v>#N/A</v>
      </c>
      <c r="AA150" s="69" t="e">
        <f>Tenderkiírás!M150</f>
        <v>#N/A</v>
      </c>
      <c r="AB150" s="69" t="e">
        <f>Tenderkiírás!N150</f>
        <v>#N/A</v>
      </c>
    </row>
    <row r="151" spans="3:28" ht="15">
      <c r="C151" s="34">
        <f>Tenderkiírás!C151</f>
        <v>0</v>
      </c>
      <c r="D151" s="66" t="e">
        <f>Tenderkiírás!D151</f>
        <v>#N/A</v>
      </c>
      <c r="E151" s="66" t="e">
        <f>Tenderkiírás!E151</f>
        <v>#N/A</v>
      </c>
      <c r="F151" s="34">
        <f>Tenderkiírás!F151</f>
        <v>0</v>
      </c>
      <c r="G151" s="34">
        <f>Tenderkiírás!G151</f>
        <v>0</v>
      </c>
      <c r="H151" s="67">
        <f t="shared" si="27"/>
        <v>0</v>
      </c>
      <c r="I151" s="68">
        <f t="shared" si="28"/>
        <v>0</v>
      </c>
      <c r="J151" s="49"/>
      <c r="K151" s="39"/>
      <c r="L151" s="68">
        <f t="shared" si="29"/>
        <v>0</v>
      </c>
      <c r="M151" s="49"/>
      <c r="N151" s="39"/>
      <c r="O151" s="68">
        <f t="shared" si="30"/>
        <v>0</v>
      </c>
      <c r="P151" s="49"/>
      <c r="Q151" s="39"/>
      <c r="R151" s="68">
        <f t="shared" si="31"/>
        <v>0</v>
      </c>
      <c r="S151" s="49"/>
      <c r="T151" s="39"/>
      <c r="U151" s="68">
        <f t="shared" si="32"/>
        <v>0</v>
      </c>
      <c r="V151" s="49"/>
      <c r="W151" s="36">
        <f>Tenderkiírás!I151</f>
        <v>0</v>
      </c>
      <c r="Y151" s="69" t="e">
        <f>Tenderkiírás!K151</f>
        <v>#N/A</v>
      </c>
      <c r="Z151" s="69" t="e">
        <f>Tenderkiírás!L151</f>
        <v>#N/A</v>
      </c>
      <c r="AA151" s="69" t="e">
        <f>Tenderkiírás!M151</f>
        <v>#N/A</v>
      </c>
      <c r="AB151" s="69" t="e">
        <f>Tenderkiírás!N151</f>
        <v>#N/A</v>
      </c>
    </row>
    <row r="152" spans="3:28" ht="15">
      <c r="C152" s="34">
        <f>Tenderkiírás!C152</f>
        <v>0</v>
      </c>
      <c r="D152" s="66" t="e">
        <f>Tenderkiírás!D152</f>
        <v>#N/A</v>
      </c>
      <c r="E152" s="66" t="e">
        <f>Tenderkiírás!E152</f>
        <v>#N/A</v>
      </c>
      <c r="F152" s="34">
        <f>Tenderkiírás!F152</f>
        <v>0</v>
      </c>
      <c r="G152" s="34">
        <f>Tenderkiírás!G152</f>
        <v>0</v>
      </c>
      <c r="H152" s="67">
        <f t="shared" si="27"/>
        <v>0</v>
      </c>
      <c r="I152" s="68">
        <f t="shared" si="28"/>
        <v>0</v>
      </c>
      <c r="J152" s="49"/>
      <c r="K152" s="39"/>
      <c r="L152" s="68">
        <f t="shared" si="29"/>
        <v>0</v>
      </c>
      <c r="M152" s="49"/>
      <c r="N152" s="39"/>
      <c r="O152" s="68">
        <f t="shared" si="30"/>
        <v>0</v>
      </c>
      <c r="P152" s="49"/>
      <c r="Q152" s="39"/>
      <c r="R152" s="68">
        <f t="shared" si="31"/>
        <v>0</v>
      </c>
      <c r="S152" s="49"/>
      <c r="T152" s="39"/>
      <c r="U152" s="68">
        <f t="shared" si="32"/>
        <v>0</v>
      </c>
      <c r="V152" s="49"/>
      <c r="W152" s="36">
        <f>Tenderkiírás!I152</f>
        <v>0</v>
      </c>
      <c r="Y152" s="69" t="e">
        <f>Tenderkiírás!K152</f>
        <v>#N/A</v>
      </c>
      <c r="Z152" s="69" t="e">
        <f>Tenderkiírás!L152</f>
        <v>#N/A</v>
      </c>
      <c r="AA152" s="69" t="e">
        <f>Tenderkiírás!M152</f>
        <v>#N/A</v>
      </c>
      <c r="AB152" s="69" t="e">
        <f>Tenderkiírás!N152</f>
        <v>#N/A</v>
      </c>
    </row>
    <row r="153" spans="3:28" ht="15">
      <c r="C153" s="34">
        <f>Tenderkiírás!C153</f>
        <v>0</v>
      </c>
      <c r="D153" s="66" t="e">
        <f>Tenderkiírás!D153</f>
        <v>#N/A</v>
      </c>
      <c r="E153" s="66" t="e">
        <f>Tenderkiírás!E153</f>
        <v>#N/A</v>
      </c>
      <c r="F153" s="34">
        <f>Tenderkiírás!F153</f>
        <v>0</v>
      </c>
      <c r="G153" s="34">
        <f>Tenderkiírás!G153</f>
        <v>0</v>
      </c>
      <c r="H153" s="67">
        <f t="shared" si="27"/>
        <v>0</v>
      </c>
      <c r="I153" s="68">
        <f t="shared" si="28"/>
        <v>0</v>
      </c>
      <c r="J153" s="49"/>
      <c r="K153" s="39"/>
      <c r="L153" s="68">
        <f t="shared" si="29"/>
        <v>0</v>
      </c>
      <c r="M153" s="49"/>
      <c r="N153" s="39"/>
      <c r="O153" s="68">
        <f t="shared" si="30"/>
        <v>0</v>
      </c>
      <c r="P153" s="49"/>
      <c r="Q153" s="39"/>
      <c r="R153" s="68">
        <f t="shared" si="31"/>
        <v>0</v>
      </c>
      <c r="S153" s="49"/>
      <c r="T153" s="39"/>
      <c r="U153" s="68">
        <f t="shared" si="32"/>
        <v>0</v>
      </c>
      <c r="V153" s="49"/>
      <c r="W153" s="36">
        <f>Tenderkiírás!I153</f>
        <v>0</v>
      </c>
      <c r="Y153" s="69" t="e">
        <f>Tenderkiírás!K153</f>
        <v>#N/A</v>
      </c>
      <c r="Z153" s="69" t="e">
        <f>Tenderkiírás!L153</f>
        <v>#N/A</v>
      </c>
      <c r="AA153" s="69" t="e">
        <f>Tenderkiírás!M153</f>
        <v>#N/A</v>
      </c>
      <c r="AB153" s="69" t="e">
        <f>Tenderkiírás!N153</f>
        <v>#N/A</v>
      </c>
    </row>
    <row r="154" spans="3:28" ht="15">
      <c r="C154" s="34">
        <f>Tenderkiírás!C154</f>
        <v>0</v>
      </c>
      <c r="D154" s="66" t="e">
        <f>Tenderkiírás!D154</f>
        <v>#N/A</v>
      </c>
      <c r="E154" s="66" t="e">
        <f>Tenderkiírás!E154</f>
        <v>#N/A</v>
      </c>
      <c r="F154" s="34">
        <f>Tenderkiírás!F154</f>
        <v>0</v>
      </c>
      <c r="G154" s="34">
        <f>Tenderkiírás!G154</f>
        <v>0</v>
      </c>
      <c r="H154" s="67">
        <f t="shared" si="27"/>
        <v>0</v>
      </c>
      <c r="I154" s="68">
        <f t="shared" si="28"/>
        <v>0</v>
      </c>
      <c r="J154" s="49"/>
      <c r="K154" s="39"/>
      <c r="L154" s="68">
        <f t="shared" si="29"/>
        <v>0</v>
      </c>
      <c r="M154" s="49"/>
      <c r="N154" s="39"/>
      <c r="O154" s="68">
        <f t="shared" si="30"/>
        <v>0</v>
      </c>
      <c r="P154" s="49"/>
      <c r="Q154" s="39"/>
      <c r="R154" s="68">
        <f t="shared" si="31"/>
        <v>0</v>
      </c>
      <c r="S154" s="49"/>
      <c r="T154" s="39"/>
      <c r="U154" s="68">
        <f t="shared" si="32"/>
        <v>0</v>
      </c>
      <c r="V154" s="49"/>
      <c r="W154" s="36">
        <f>Tenderkiírás!I154</f>
        <v>0</v>
      </c>
      <c r="Y154" s="69" t="e">
        <f>Tenderkiírás!K154</f>
        <v>#N/A</v>
      </c>
      <c r="Z154" s="69" t="e">
        <f>Tenderkiírás!L154</f>
        <v>#N/A</v>
      </c>
      <c r="AA154" s="69" t="e">
        <f>Tenderkiírás!M154</f>
        <v>#N/A</v>
      </c>
      <c r="AB154" s="69" t="e">
        <f>Tenderkiírás!N154</f>
        <v>#N/A</v>
      </c>
    </row>
    <row r="155" spans="3:28" ht="15">
      <c r="C155" s="34">
        <f>Tenderkiírás!C155</f>
        <v>0</v>
      </c>
      <c r="D155" s="66" t="e">
        <f>Tenderkiírás!D155</f>
        <v>#N/A</v>
      </c>
      <c r="E155" s="66" t="e">
        <f>Tenderkiírás!E155</f>
        <v>#N/A</v>
      </c>
      <c r="F155" s="34">
        <f>Tenderkiírás!F155</f>
        <v>0</v>
      </c>
      <c r="G155" s="34">
        <f>Tenderkiírás!G155</f>
        <v>0</v>
      </c>
      <c r="H155" s="67">
        <f t="shared" si="27"/>
        <v>0</v>
      </c>
      <c r="I155" s="68">
        <f t="shared" si="28"/>
        <v>0</v>
      </c>
      <c r="J155" s="49"/>
      <c r="K155" s="39"/>
      <c r="L155" s="68">
        <f t="shared" si="29"/>
        <v>0</v>
      </c>
      <c r="M155" s="49"/>
      <c r="N155" s="39"/>
      <c r="O155" s="68">
        <f t="shared" si="30"/>
        <v>0</v>
      </c>
      <c r="P155" s="49"/>
      <c r="Q155" s="39"/>
      <c r="R155" s="68">
        <f t="shared" si="31"/>
        <v>0</v>
      </c>
      <c r="S155" s="49"/>
      <c r="T155" s="39"/>
      <c r="U155" s="68">
        <f t="shared" si="32"/>
        <v>0</v>
      </c>
      <c r="V155" s="49"/>
      <c r="W155" s="36">
        <f>Tenderkiírás!I155</f>
        <v>0</v>
      </c>
      <c r="Y155" s="69" t="e">
        <f>Tenderkiírás!K155</f>
        <v>#N/A</v>
      </c>
      <c r="Z155" s="69" t="e">
        <f>Tenderkiírás!L155</f>
        <v>#N/A</v>
      </c>
      <c r="AA155" s="69" t="e">
        <f>Tenderkiírás!M155</f>
        <v>#N/A</v>
      </c>
      <c r="AB155" s="69" t="e">
        <f>Tenderkiírás!N155</f>
        <v>#N/A</v>
      </c>
    </row>
    <row r="156" spans="3:28" ht="15">
      <c r="C156" s="34">
        <f>Tenderkiírás!C156</f>
        <v>0</v>
      </c>
      <c r="D156" s="66" t="e">
        <f>Tenderkiírás!D156</f>
        <v>#N/A</v>
      </c>
      <c r="E156" s="66" t="e">
        <f>Tenderkiírás!E156</f>
        <v>#N/A</v>
      </c>
      <c r="F156" s="34">
        <f>Tenderkiírás!F156</f>
        <v>0</v>
      </c>
      <c r="G156" s="34">
        <f>Tenderkiírás!G156</f>
        <v>0</v>
      </c>
      <c r="H156" s="67">
        <f t="shared" si="27"/>
        <v>0</v>
      </c>
      <c r="I156" s="68">
        <f t="shared" si="28"/>
        <v>0</v>
      </c>
      <c r="J156" s="49"/>
      <c r="K156" s="39"/>
      <c r="L156" s="68">
        <f t="shared" si="29"/>
        <v>0</v>
      </c>
      <c r="M156" s="49"/>
      <c r="N156" s="39"/>
      <c r="O156" s="68">
        <f t="shared" si="30"/>
        <v>0</v>
      </c>
      <c r="P156" s="49"/>
      <c r="Q156" s="39"/>
      <c r="R156" s="68">
        <f t="shared" si="31"/>
        <v>0</v>
      </c>
      <c r="S156" s="49"/>
      <c r="T156" s="39"/>
      <c r="U156" s="68">
        <f t="shared" si="32"/>
        <v>0</v>
      </c>
      <c r="V156" s="49"/>
      <c r="W156" s="36">
        <f>Tenderkiírás!I156</f>
        <v>0</v>
      </c>
      <c r="Y156" s="69" t="e">
        <f>Tenderkiírás!K156</f>
        <v>#N/A</v>
      </c>
      <c r="Z156" s="69" t="e">
        <f>Tenderkiírás!L156</f>
        <v>#N/A</v>
      </c>
      <c r="AA156" s="69" t="e">
        <f>Tenderkiírás!M156</f>
        <v>#N/A</v>
      </c>
      <c r="AB156" s="69" t="e">
        <f>Tenderkiírás!N156</f>
        <v>#N/A</v>
      </c>
    </row>
    <row r="157" spans="3:28" ht="15">
      <c r="C157" s="34">
        <f>Tenderkiírás!C157</f>
        <v>0</v>
      </c>
      <c r="D157" s="66" t="e">
        <f>Tenderkiírás!D157</f>
        <v>#N/A</v>
      </c>
      <c r="E157" s="66" t="e">
        <f>Tenderkiírás!E157</f>
        <v>#N/A</v>
      </c>
      <c r="F157" s="34">
        <f>Tenderkiírás!F157</f>
        <v>0</v>
      </c>
      <c r="G157" s="34">
        <f>Tenderkiírás!G157</f>
        <v>0</v>
      </c>
      <c r="H157" s="67">
        <f t="shared" si="27"/>
        <v>0</v>
      </c>
      <c r="I157" s="68">
        <f t="shared" si="28"/>
        <v>0</v>
      </c>
      <c r="J157" s="49"/>
      <c r="K157" s="39"/>
      <c r="L157" s="68">
        <f t="shared" si="29"/>
        <v>0</v>
      </c>
      <c r="M157" s="49"/>
      <c r="N157" s="39"/>
      <c r="O157" s="68">
        <f t="shared" si="30"/>
        <v>0</v>
      </c>
      <c r="P157" s="49"/>
      <c r="Q157" s="39"/>
      <c r="R157" s="68">
        <f t="shared" si="31"/>
        <v>0</v>
      </c>
      <c r="S157" s="49"/>
      <c r="T157" s="39"/>
      <c r="U157" s="68">
        <f t="shared" si="32"/>
        <v>0</v>
      </c>
      <c r="V157" s="49"/>
      <c r="W157" s="36">
        <f>Tenderkiírás!I157</f>
        <v>0</v>
      </c>
      <c r="Y157" s="69" t="e">
        <f>Tenderkiírás!K157</f>
        <v>#N/A</v>
      </c>
      <c r="Z157" s="69" t="e">
        <f>Tenderkiírás!L157</f>
        <v>#N/A</v>
      </c>
      <c r="AA157" s="69" t="e">
        <f>Tenderkiírás!M157</f>
        <v>#N/A</v>
      </c>
      <c r="AB157" s="69" t="e">
        <f>Tenderkiírás!N157</f>
        <v>#N/A</v>
      </c>
    </row>
    <row r="158" spans="3:28" ht="15">
      <c r="C158" s="34">
        <f>Tenderkiírás!C158</f>
        <v>0</v>
      </c>
      <c r="D158" s="66" t="e">
        <f>Tenderkiírás!D158</f>
        <v>#N/A</v>
      </c>
      <c r="E158" s="66" t="e">
        <f>Tenderkiírás!E158</f>
        <v>#N/A</v>
      </c>
      <c r="F158" s="34">
        <f>Tenderkiírás!F158</f>
        <v>0</v>
      </c>
      <c r="G158" s="34">
        <f>Tenderkiírás!G158</f>
        <v>0</v>
      </c>
      <c r="H158" s="67">
        <f t="shared" si="27"/>
        <v>0</v>
      </c>
      <c r="I158" s="68">
        <f t="shared" si="28"/>
        <v>0</v>
      </c>
      <c r="J158" s="49"/>
      <c r="K158" s="39"/>
      <c r="L158" s="68">
        <f t="shared" si="29"/>
        <v>0</v>
      </c>
      <c r="M158" s="49"/>
      <c r="N158" s="39"/>
      <c r="O158" s="68">
        <f t="shared" si="30"/>
        <v>0</v>
      </c>
      <c r="P158" s="49"/>
      <c r="Q158" s="39"/>
      <c r="R158" s="68">
        <f t="shared" si="31"/>
        <v>0</v>
      </c>
      <c r="S158" s="49"/>
      <c r="T158" s="39"/>
      <c r="U158" s="68">
        <f t="shared" si="32"/>
        <v>0</v>
      </c>
      <c r="V158" s="49"/>
      <c r="W158" s="36">
        <f>Tenderkiírás!I158</f>
        <v>0</v>
      </c>
      <c r="Y158" s="69" t="e">
        <f>Tenderkiírás!K158</f>
        <v>#N/A</v>
      </c>
      <c r="Z158" s="69" t="e">
        <f>Tenderkiírás!L158</f>
        <v>#N/A</v>
      </c>
      <c r="AA158" s="69" t="e">
        <f>Tenderkiírás!M158</f>
        <v>#N/A</v>
      </c>
      <c r="AB158" s="69" t="e">
        <f>Tenderkiírás!N158</f>
        <v>#N/A</v>
      </c>
    </row>
    <row r="159" spans="3:28" ht="15">
      <c r="C159" s="34">
        <f>Tenderkiírás!C159</f>
        <v>0</v>
      </c>
      <c r="D159" s="66" t="e">
        <f>Tenderkiírás!D159</f>
        <v>#N/A</v>
      </c>
      <c r="E159" s="66" t="e">
        <f>Tenderkiírás!E159</f>
        <v>#N/A</v>
      </c>
      <c r="F159" s="34">
        <f>Tenderkiírás!F159</f>
        <v>0</v>
      </c>
      <c r="G159" s="34">
        <f>Tenderkiírás!G159</f>
        <v>0</v>
      </c>
      <c r="H159" s="67">
        <f t="shared" si="27"/>
        <v>0</v>
      </c>
      <c r="I159" s="68">
        <f t="shared" si="28"/>
        <v>0</v>
      </c>
      <c r="J159" s="49"/>
      <c r="K159" s="39"/>
      <c r="L159" s="68">
        <f t="shared" si="29"/>
        <v>0</v>
      </c>
      <c r="M159" s="49"/>
      <c r="N159" s="39"/>
      <c r="O159" s="68">
        <f t="shared" si="30"/>
        <v>0</v>
      </c>
      <c r="P159" s="49"/>
      <c r="Q159" s="39"/>
      <c r="R159" s="68">
        <f t="shared" si="31"/>
        <v>0</v>
      </c>
      <c r="S159" s="49"/>
      <c r="T159" s="39"/>
      <c r="U159" s="68">
        <f t="shared" si="32"/>
        <v>0</v>
      </c>
      <c r="V159" s="49"/>
      <c r="W159" s="36">
        <f>Tenderkiírás!I159</f>
        <v>0</v>
      </c>
      <c r="Y159" s="69" t="e">
        <f>Tenderkiírás!K159</f>
        <v>#N/A</v>
      </c>
      <c r="Z159" s="69" t="e">
        <f>Tenderkiírás!L159</f>
        <v>#N/A</v>
      </c>
      <c r="AA159" s="69" t="e">
        <f>Tenderkiírás!M159</f>
        <v>#N/A</v>
      </c>
      <c r="AB159" s="69" t="e">
        <f>Tenderkiírás!N159</f>
        <v>#N/A</v>
      </c>
    </row>
    <row r="160" spans="3:28" ht="15">
      <c r="C160" s="34">
        <f>Tenderkiírás!C160</f>
        <v>0</v>
      </c>
      <c r="D160" s="66" t="e">
        <f>Tenderkiírás!D160</f>
        <v>#N/A</v>
      </c>
      <c r="E160" s="66" t="e">
        <f>Tenderkiírás!E160</f>
        <v>#N/A</v>
      </c>
      <c r="F160" s="34">
        <f>Tenderkiírás!F160</f>
        <v>0</v>
      </c>
      <c r="G160" s="34">
        <f>Tenderkiírás!G160</f>
        <v>0</v>
      </c>
      <c r="H160" s="67">
        <f t="shared" si="27"/>
        <v>0</v>
      </c>
      <c r="I160" s="68">
        <f t="shared" si="28"/>
        <v>0</v>
      </c>
      <c r="J160" s="49"/>
      <c r="K160" s="39"/>
      <c r="L160" s="68">
        <f t="shared" si="29"/>
        <v>0</v>
      </c>
      <c r="M160" s="49"/>
      <c r="N160" s="39"/>
      <c r="O160" s="68">
        <f t="shared" si="30"/>
        <v>0</v>
      </c>
      <c r="P160" s="49"/>
      <c r="Q160" s="39"/>
      <c r="R160" s="68">
        <f t="shared" si="31"/>
        <v>0</v>
      </c>
      <c r="S160" s="49"/>
      <c r="T160" s="39"/>
      <c r="U160" s="68">
        <f t="shared" si="32"/>
        <v>0</v>
      </c>
      <c r="V160" s="49"/>
      <c r="W160" s="36">
        <f>Tenderkiírás!I160</f>
        <v>0</v>
      </c>
      <c r="Y160" s="69" t="e">
        <f>Tenderkiírás!K160</f>
        <v>#N/A</v>
      </c>
      <c r="Z160" s="69" t="e">
        <f>Tenderkiírás!L160</f>
        <v>#N/A</v>
      </c>
      <c r="AA160" s="69" t="e">
        <f>Tenderkiírás!M160</f>
        <v>#N/A</v>
      </c>
      <c r="AB160" s="69" t="e">
        <f>Tenderkiírás!N160</f>
        <v>#N/A</v>
      </c>
    </row>
    <row r="161" spans="3:28" ht="15">
      <c r="C161" s="34">
        <f>Tenderkiírás!C161</f>
        <v>0</v>
      </c>
      <c r="D161" s="66" t="e">
        <f>Tenderkiírás!D161</f>
        <v>#N/A</v>
      </c>
      <c r="E161" s="66" t="e">
        <f>Tenderkiírás!E161</f>
        <v>#N/A</v>
      </c>
      <c r="F161" s="34">
        <f>Tenderkiírás!F161</f>
        <v>0</v>
      </c>
      <c r="G161" s="34">
        <f>Tenderkiírás!G161</f>
        <v>0</v>
      </c>
      <c r="H161" s="67">
        <f t="shared" si="27"/>
        <v>0</v>
      </c>
      <c r="I161" s="68">
        <f t="shared" si="28"/>
        <v>0</v>
      </c>
      <c r="J161" s="49"/>
      <c r="K161" s="39"/>
      <c r="L161" s="68">
        <f t="shared" si="29"/>
        <v>0</v>
      </c>
      <c r="M161" s="49"/>
      <c r="N161" s="39"/>
      <c r="O161" s="68">
        <f t="shared" si="30"/>
        <v>0</v>
      </c>
      <c r="P161" s="49"/>
      <c r="Q161" s="39"/>
      <c r="R161" s="68">
        <f t="shared" si="31"/>
        <v>0</v>
      </c>
      <c r="S161" s="49"/>
      <c r="T161" s="39"/>
      <c r="U161" s="68">
        <f t="shared" si="32"/>
        <v>0</v>
      </c>
      <c r="V161" s="49"/>
      <c r="W161" s="36">
        <f>Tenderkiírás!I161</f>
        <v>0</v>
      </c>
      <c r="Y161" s="69" t="e">
        <f>Tenderkiírás!K161</f>
        <v>#N/A</v>
      </c>
      <c r="Z161" s="69" t="e">
        <f>Tenderkiírás!L161</f>
        <v>#N/A</v>
      </c>
      <c r="AA161" s="69" t="e">
        <f>Tenderkiírás!M161</f>
        <v>#N/A</v>
      </c>
      <c r="AB161" s="69" t="e">
        <f>Tenderkiírás!N161</f>
        <v>#N/A</v>
      </c>
    </row>
    <row r="162" spans="3:28" ht="15">
      <c r="C162" s="34">
        <f>Tenderkiírás!C162</f>
        <v>0</v>
      </c>
      <c r="D162" s="66" t="e">
        <f>Tenderkiírás!D162</f>
        <v>#N/A</v>
      </c>
      <c r="E162" s="66" t="e">
        <f>Tenderkiírás!E162</f>
        <v>#N/A</v>
      </c>
      <c r="F162" s="34">
        <f>Tenderkiírás!F162</f>
        <v>0</v>
      </c>
      <c r="G162" s="34">
        <f>Tenderkiírás!G162</f>
        <v>0</v>
      </c>
      <c r="H162" s="67">
        <f t="shared" si="27"/>
        <v>0</v>
      </c>
      <c r="I162" s="68">
        <f t="shared" si="28"/>
        <v>0</v>
      </c>
      <c r="J162" s="49"/>
      <c r="K162" s="39"/>
      <c r="L162" s="68">
        <f t="shared" si="29"/>
        <v>0</v>
      </c>
      <c r="M162" s="49"/>
      <c r="N162" s="39"/>
      <c r="O162" s="68">
        <f t="shared" si="30"/>
        <v>0</v>
      </c>
      <c r="P162" s="49"/>
      <c r="Q162" s="39"/>
      <c r="R162" s="68">
        <f t="shared" si="31"/>
        <v>0</v>
      </c>
      <c r="S162" s="49"/>
      <c r="T162" s="39"/>
      <c r="U162" s="68">
        <f t="shared" si="32"/>
        <v>0</v>
      </c>
      <c r="V162" s="49"/>
      <c r="W162" s="36">
        <f>Tenderkiírás!I162</f>
        <v>0</v>
      </c>
      <c r="Y162" s="69" t="e">
        <f>Tenderkiírás!K162</f>
        <v>#N/A</v>
      </c>
      <c r="Z162" s="69" t="e">
        <f>Tenderkiírás!L162</f>
        <v>#N/A</v>
      </c>
      <c r="AA162" s="69" t="e">
        <f>Tenderkiírás!M162</f>
        <v>#N/A</v>
      </c>
      <c r="AB162" s="69" t="e">
        <f>Tenderkiírás!N162</f>
        <v>#N/A</v>
      </c>
    </row>
    <row r="163" spans="3:28" ht="15">
      <c r="C163" s="34">
        <f>Tenderkiírás!C163</f>
        <v>0</v>
      </c>
      <c r="D163" s="66" t="e">
        <f>Tenderkiírás!D163</f>
        <v>#N/A</v>
      </c>
      <c r="E163" s="66" t="e">
        <f>Tenderkiírás!E163</f>
        <v>#N/A</v>
      </c>
      <c r="F163" s="34">
        <f>Tenderkiírás!F163</f>
        <v>0</v>
      </c>
      <c r="G163" s="34">
        <f>Tenderkiírás!G163</f>
        <v>0</v>
      </c>
      <c r="H163" s="67">
        <f t="shared" si="27"/>
        <v>0</v>
      </c>
      <c r="I163" s="68">
        <f t="shared" si="28"/>
        <v>0</v>
      </c>
      <c r="J163" s="49"/>
      <c r="K163" s="39"/>
      <c r="L163" s="68">
        <f t="shared" si="29"/>
        <v>0</v>
      </c>
      <c r="M163" s="49"/>
      <c r="N163" s="39"/>
      <c r="O163" s="68">
        <f t="shared" si="30"/>
        <v>0</v>
      </c>
      <c r="P163" s="49"/>
      <c r="Q163" s="39"/>
      <c r="R163" s="68">
        <f t="shared" si="31"/>
        <v>0</v>
      </c>
      <c r="S163" s="49"/>
      <c r="T163" s="39"/>
      <c r="U163" s="68">
        <f t="shared" si="32"/>
        <v>0</v>
      </c>
      <c r="V163" s="49"/>
      <c r="W163" s="36">
        <f>Tenderkiírás!I163</f>
        <v>0</v>
      </c>
      <c r="Y163" s="69" t="e">
        <f>Tenderkiírás!K163</f>
        <v>#N/A</v>
      </c>
      <c r="Z163" s="69" t="e">
        <f>Tenderkiírás!L163</f>
        <v>#N/A</v>
      </c>
      <c r="AA163" s="69" t="e">
        <f>Tenderkiírás!M163</f>
        <v>#N/A</v>
      </c>
      <c r="AB163" s="69" t="e">
        <f>Tenderkiírás!N163</f>
        <v>#N/A</v>
      </c>
    </row>
    <row r="164" spans="3:28" ht="15">
      <c r="C164" s="34">
        <f>Tenderkiírás!C164</f>
        <v>0</v>
      </c>
      <c r="D164" s="66" t="e">
        <f>Tenderkiírás!D164</f>
        <v>#N/A</v>
      </c>
      <c r="E164" s="66" t="e">
        <f>Tenderkiírás!E164</f>
        <v>#N/A</v>
      </c>
      <c r="F164" s="34">
        <f>Tenderkiírás!F164</f>
        <v>0</v>
      </c>
      <c r="G164" s="34">
        <f>Tenderkiírás!G164</f>
        <v>0</v>
      </c>
      <c r="H164" s="67">
        <f t="shared" si="27"/>
        <v>0</v>
      </c>
      <c r="I164" s="68">
        <f t="shared" si="28"/>
        <v>0</v>
      </c>
      <c r="J164" s="49"/>
      <c r="K164" s="39"/>
      <c r="L164" s="68">
        <f t="shared" si="29"/>
        <v>0</v>
      </c>
      <c r="M164" s="49"/>
      <c r="N164" s="39"/>
      <c r="O164" s="68">
        <f t="shared" si="30"/>
        <v>0</v>
      </c>
      <c r="P164" s="49"/>
      <c r="Q164" s="39"/>
      <c r="R164" s="68">
        <f t="shared" si="31"/>
        <v>0</v>
      </c>
      <c r="S164" s="49"/>
      <c r="T164" s="39"/>
      <c r="U164" s="68">
        <f t="shared" si="32"/>
        <v>0</v>
      </c>
      <c r="V164" s="49"/>
      <c r="W164" s="36">
        <f>Tenderkiírás!I164</f>
        <v>0</v>
      </c>
      <c r="Y164" s="69" t="e">
        <f>Tenderkiírás!K164</f>
        <v>#N/A</v>
      </c>
      <c r="Z164" s="69" t="e">
        <f>Tenderkiírás!L164</f>
        <v>#N/A</v>
      </c>
      <c r="AA164" s="69" t="e">
        <f>Tenderkiírás!M164</f>
        <v>#N/A</v>
      </c>
      <c r="AB164" s="69" t="e">
        <f>Tenderkiírás!N164</f>
        <v>#N/A</v>
      </c>
    </row>
    <row r="165" spans="3:28" ht="15">
      <c r="C165" s="34">
        <f>Tenderkiírás!C165</f>
        <v>0</v>
      </c>
      <c r="D165" s="66" t="e">
        <f>Tenderkiírás!D165</f>
        <v>#N/A</v>
      </c>
      <c r="E165" s="66" t="e">
        <f>Tenderkiírás!E165</f>
        <v>#N/A</v>
      </c>
      <c r="F165" s="34">
        <f>Tenderkiírás!F165</f>
        <v>0</v>
      </c>
      <c r="G165" s="34">
        <f>Tenderkiírás!G165</f>
        <v>0</v>
      </c>
      <c r="H165" s="67">
        <f t="shared" si="27"/>
        <v>0</v>
      </c>
      <c r="I165" s="68">
        <f t="shared" si="28"/>
        <v>0</v>
      </c>
      <c r="J165" s="49"/>
      <c r="K165" s="39"/>
      <c r="L165" s="68">
        <f t="shared" si="29"/>
        <v>0</v>
      </c>
      <c r="M165" s="49"/>
      <c r="N165" s="39"/>
      <c r="O165" s="68">
        <f t="shared" si="30"/>
        <v>0</v>
      </c>
      <c r="P165" s="49"/>
      <c r="Q165" s="39"/>
      <c r="R165" s="68">
        <f t="shared" si="31"/>
        <v>0</v>
      </c>
      <c r="S165" s="49"/>
      <c r="T165" s="39"/>
      <c r="U165" s="68">
        <f t="shared" si="32"/>
        <v>0</v>
      </c>
      <c r="V165" s="49"/>
      <c r="W165" s="36">
        <f>Tenderkiírás!I165</f>
        <v>0</v>
      </c>
      <c r="Y165" s="69" t="e">
        <f>Tenderkiírás!K165</f>
        <v>#N/A</v>
      </c>
      <c r="Z165" s="69" t="e">
        <f>Tenderkiírás!L165</f>
        <v>#N/A</v>
      </c>
      <c r="AA165" s="69" t="e">
        <f>Tenderkiírás!M165</f>
        <v>#N/A</v>
      </c>
      <c r="AB165" s="69" t="e">
        <f>Tenderkiírás!N165</f>
        <v>#N/A</v>
      </c>
    </row>
    <row r="166" spans="3:28" ht="15">
      <c r="C166" s="34">
        <f>Tenderkiírás!C166</f>
        <v>0</v>
      </c>
      <c r="D166" s="66" t="e">
        <f>Tenderkiírás!D166</f>
        <v>#N/A</v>
      </c>
      <c r="E166" s="66" t="e">
        <f>Tenderkiírás!E166</f>
        <v>#N/A</v>
      </c>
      <c r="F166" s="34">
        <f>Tenderkiírás!F166</f>
        <v>0</v>
      </c>
      <c r="G166" s="34">
        <f>Tenderkiírás!G166</f>
        <v>0</v>
      </c>
      <c r="H166" s="67">
        <f t="shared" si="27"/>
        <v>0</v>
      </c>
      <c r="I166" s="68">
        <f t="shared" si="28"/>
        <v>0</v>
      </c>
      <c r="J166" s="49"/>
      <c r="K166" s="39"/>
      <c r="L166" s="68">
        <f t="shared" si="29"/>
        <v>0</v>
      </c>
      <c r="M166" s="49"/>
      <c r="N166" s="39"/>
      <c r="O166" s="68">
        <f t="shared" si="30"/>
        <v>0</v>
      </c>
      <c r="P166" s="49"/>
      <c r="Q166" s="39"/>
      <c r="R166" s="68">
        <f t="shared" si="31"/>
        <v>0</v>
      </c>
      <c r="S166" s="49"/>
      <c r="T166" s="39"/>
      <c r="U166" s="68">
        <f t="shared" si="32"/>
        <v>0</v>
      </c>
      <c r="V166" s="49"/>
      <c r="W166" s="36">
        <f>Tenderkiírás!I166</f>
        <v>0</v>
      </c>
      <c r="Y166" s="69" t="e">
        <f>Tenderkiírás!K166</f>
        <v>#N/A</v>
      </c>
      <c r="Z166" s="69" t="e">
        <f>Tenderkiírás!L166</f>
        <v>#N/A</v>
      </c>
      <c r="AA166" s="69" t="e">
        <f>Tenderkiírás!M166</f>
        <v>#N/A</v>
      </c>
      <c r="AB166" s="69" t="e">
        <f>Tenderkiírás!N166</f>
        <v>#N/A</v>
      </c>
    </row>
    <row r="167" spans="3:28" ht="15">
      <c r="C167" s="34">
        <f>Tenderkiírás!C167</f>
        <v>0</v>
      </c>
      <c r="D167" s="66" t="e">
        <f>Tenderkiírás!D167</f>
        <v>#N/A</v>
      </c>
      <c r="E167" s="66" t="e">
        <f>Tenderkiírás!E167</f>
        <v>#N/A</v>
      </c>
      <c r="F167" s="34">
        <f>Tenderkiírás!F167</f>
        <v>0</v>
      </c>
      <c r="G167" s="34">
        <f>Tenderkiírás!G167</f>
        <v>0</v>
      </c>
      <c r="H167" s="67">
        <f t="shared" si="27"/>
        <v>0</v>
      </c>
      <c r="I167" s="68">
        <f t="shared" si="28"/>
        <v>0</v>
      </c>
      <c r="J167" s="49"/>
      <c r="K167" s="39"/>
      <c r="L167" s="68">
        <f t="shared" si="29"/>
        <v>0</v>
      </c>
      <c r="M167" s="49"/>
      <c r="N167" s="39"/>
      <c r="O167" s="68">
        <f t="shared" si="30"/>
        <v>0</v>
      </c>
      <c r="P167" s="49"/>
      <c r="Q167" s="39"/>
      <c r="R167" s="68">
        <f t="shared" si="31"/>
        <v>0</v>
      </c>
      <c r="S167" s="49"/>
      <c r="T167" s="39"/>
      <c r="U167" s="68">
        <f t="shared" si="32"/>
        <v>0</v>
      </c>
      <c r="V167" s="49"/>
      <c r="W167" s="36">
        <f>Tenderkiírás!I167</f>
        <v>0</v>
      </c>
      <c r="Y167" s="69" t="e">
        <f>Tenderkiírás!K167</f>
        <v>#N/A</v>
      </c>
      <c r="Z167" s="69" t="e">
        <f>Tenderkiírás!L167</f>
        <v>#N/A</v>
      </c>
      <c r="AA167" s="69" t="e">
        <f>Tenderkiírás!M167</f>
        <v>#N/A</v>
      </c>
      <c r="AB167" s="69" t="e">
        <f>Tenderkiírás!N167</f>
        <v>#N/A</v>
      </c>
    </row>
    <row r="168" spans="3:28" ht="15">
      <c r="C168" s="34">
        <f>Tenderkiírás!C168</f>
        <v>0</v>
      </c>
      <c r="D168" s="66" t="e">
        <f>Tenderkiírás!D168</f>
        <v>#N/A</v>
      </c>
      <c r="E168" s="66" t="e">
        <f>Tenderkiírás!E168</f>
        <v>#N/A</v>
      </c>
      <c r="F168" s="34">
        <f>Tenderkiírás!F168</f>
        <v>0</v>
      </c>
      <c r="G168" s="34">
        <f>Tenderkiírás!G168</f>
        <v>0</v>
      </c>
      <c r="H168" s="67">
        <f t="shared" si="27"/>
        <v>0</v>
      </c>
      <c r="I168" s="68">
        <f t="shared" si="28"/>
        <v>0</v>
      </c>
      <c r="J168" s="49"/>
      <c r="K168" s="39"/>
      <c r="L168" s="68">
        <f t="shared" si="29"/>
        <v>0</v>
      </c>
      <c r="M168" s="49"/>
      <c r="N168" s="39"/>
      <c r="O168" s="68">
        <f t="shared" si="30"/>
        <v>0</v>
      </c>
      <c r="P168" s="49"/>
      <c r="Q168" s="39"/>
      <c r="R168" s="68">
        <f t="shared" si="31"/>
        <v>0</v>
      </c>
      <c r="S168" s="49"/>
      <c r="T168" s="39"/>
      <c r="U168" s="68">
        <f t="shared" si="32"/>
        <v>0</v>
      </c>
      <c r="V168" s="49"/>
      <c r="W168" s="36">
        <f>Tenderkiírás!I168</f>
        <v>0</v>
      </c>
      <c r="Y168" s="69" t="e">
        <f>Tenderkiírás!K168</f>
        <v>#N/A</v>
      </c>
      <c r="Z168" s="69" t="e">
        <f>Tenderkiírás!L168</f>
        <v>#N/A</v>
      </c>
      <c r="AA168" s="69" t="e">
        <f>Tenderkiírás!M168</f>
        <v>#N/A</v>
      </c>
      <c r="AB168" s="69" t="e">
        <f>Tenderkiírás!N168</f>
        <v>#N/A</v>
      </c>
    </row>
    <row r="169" spans="3:28" ht="15">
      <c r="C169" s="34">
        <f>Tenderkiírás!C169</f>
        <v>0</v>
      </c>
      <c r="D169" s="66" t="e">
        <f>Tenderkiírás!D169</f>
        <v>#N/A</v>
      </c>
      <c r="E169" s="66" t="e">
        <f>Tenderkiírás!E169</f>
        <v>#N/A</v>
      </c>
      <c r="F169" s="34">
        <f>Tenderkiírás!F169</f>
        <v>0</v>
      </c>
      <c r="G169" s="34">
        <f>Tenderkiírás!G169</f>
        <v>0</v>
      </c>
      <c r="H169" s="67">
        <f t="shared" si="27"/>
        <v>0</v>
      </c>
      <c r="I169" s="68">
        <f t="shared" si="28"/>
        <v>0</v>
      </c>
      <c r="J169" s="49"/>
      <c r="K169" s="39"/>
      <c r="L169" s="68">
        <f t="shared" si="29"/>
        <v>0</v>
      </c>
      <c r="M169" s="49"/>
      <c r="N169" s="39"/>
      <c r="O169" s="68">
        <f t="shared" si="30"/>
        <v>0</v>
      </c>
      <c r="P169" s="49"/>
      <c r="Q169" s="39"/>
      <c r="R169" s="68">
        <f t="shared" si="31"/>
        <v>0</v>
      </c>
      <c r="S169" s="49"/>
      <c r="T169" s="39"/>
      <c r="U169" s="68">
        <f t="shared" si="32"/>
        <v>0</v>
      </c>
      <c r="V169" s="49"/>
      <c r="W169" s="36">
        <f>Tenderkiírás!I169</f>
        <v>0</v>
      </c>
      <c r="Y169" s="69" t="e">
        <f>Tenderkiírás!K169</f>
        <v>#N/A</v>
      </c>
      <c r="Z169" s="69" t="e">
        <f>Tenderkiírás!L169</f>
        <v>#N/A</v>
      </c>
      <c r="AA169" s="69" t="e">
        <f>Tenderkiírás!M169</f>
        <v>#N/A</v>
      </c>
      <c r="AB169" s="69" t="e">
        <f>Tenderkiírás!N169</f>
        <v>#N/A</v>
      </c>
    </row>
    <row r="170" spans="3:28" ht="15">
      <c r="C170" s="34">
        <f>Tenderkiírás!C170</f>
        <v>0</v>
      </c>
      <c r="D170" s="66" t="e">
        <f>Tenderkiírás!D170</f>
        <v>#N/A</v>
      </c>
      <c r="E170" s="66" t="e">
        <f>Tenderkiírás!E170</f>
        <v>#N/A</v>
      </c>
      <c r="F170" s="34">
        <f>Tenderkiírás!F170</f>
        <v>0</v>
      </c>
      <c r="G170" s="34">
        <f>Tenderkiírás!G170</f>
        <v>0</v>
      </c>
      <c r="H170" s="67">
        <f t="shared" si="27"/>
        <v>0</v>
      </c>
      <c r="I170" s="68">
        <f t="shared" si="28"/>
        <v>0</v>
      </c>
      <c r="J170" s="49"/>
      <c r="K170" s="39"/>
      <c r="L170" s="68">
        <f t="shared" si="29"/>
        <v>0</v>
      </c>
      <c r="M170" s="49"/>
      <c r="N170" s="39"/>
      <c r="O170" s="68">
        <f t="shared" si="30"/>
        <v>0</v>
      </c>
      <c r="P170" s="49"/>
      <c r="Q170" s="39"/>
      <c r="R170" s="68">
        <f t="shared" si="31"/>
        <v>0</v>
      </c>
      <c r="S170" s="49"/>
      <c r="T170" s="39"/>
      <c r="U170" s="68">
        <f t="shared" si="32"/>
        <v>0</v>
      </c>
      <c r="V170" s="49"/>
      <c r="W170" s="36">
        <f>Tenderkiírás!I170</f>
        <v>0</v>
      </c>
      <c r="Y170" s="69" t="e">
        <f>Tenderkiírás!K170</f>
        <v>#N/A</v>
      </c>
      <c r="Z170" s="69" t="e">
        <f>Tenderkiírás!L170</f>
        <v>#N/A</v>
      </c>
      <c r="AA170" s="69" t="e">
        <f>Tenderkiírás!M170</f>
        <v>#N/A</v>
      </c>
      <c r="AB170" s="69" t="e">
        <f>Tenderkiírás!N170</f>
        <v>#N/A</v>
      </c>
    </row>
    <row r="171" spans="3:28" ht="15">
      <c r="C171" s="34">
        <f>Tenderkiírás!C171</f>
        <v>0</v>
      </c>
      <c r="D171" s="66" t="e">
        <f>Tenderkiírás!D171</f>
        <v>#N/A</v>
      </c>
      <c r="E171" s="66" t="e">
        <f>Tenderkiírás!E171</f>
        <v>#N/A</v>
      </c>
      <c r="F171" s="34">
        <f>Tenderkiírás!F171</f>
        <v>0</v>
      </c>
      <c r="G171" s="34">
        <f>Tenderkiírás!G171</f>
        <v>0</v>
      </c>
      <c r="H171" s="67">
        <f t="shared" si="27"/>
        <v>0</v>
      </c>
      <c r="I171" s="68">
        <f t="shared" si="28"/>
        <v>0</v>
      </c>
      <c r="J171" s="49"/>
      <c r="K171" s="39"/>
      <c r="L171" s="68">
        <f t="shared" si="29"/>
        <v>0</v>
      </c>
      <c r="M171" s="49"/>
      <c r="N171" s="39"/>
      <c r="O171" s="68">
        <f t="shared" si="30"/>
        <v>0</v>
      </c>
      <c r="P171" s="49"/>
      <c r="Q171" s="39"/>
      <c r="R171" s="68">
        <f t="shared" si="31"/>
        <v>0</v>
      </c>
      <c r="S171" s="49"/>
      <c r="T171" s="39"/>
      <c r="U171" s="68">
        <f t="shared" si="32"/>
        <v>0</v>
      </c>
      <c r="V171" s="49"/>
      <c r="W171" s="36">
        <f>Tenderkiírás!I171</f>
        <v>0</v>
      </c>
      <c r="Y171" s="69" t="e">
        <f>Tenderkiírás!K171</f>
        <v>#N/A</v>
      </c>
      <c r="Z171" s="69" t="e">
        <f>Tenderkiírás!L171</f>
        <v>#N/A</v>
      </c>
      <c r="AA171" s="69" t="e">
        <f>Tenderkiírás!M171</f>
        <v>#N/A</v>
      </c>
      <c r="AB171" s="69" t="e">
        <f>Tenderkiírás!N171</f>
        <v>#N/A</v>
      </c>
    </row>
    <row r="172" spans="3:28" ht="15">
      <c r="C172" s="34">
        <f>Tenderkiírás!C172</f>
        <v>0</v>
      </c>
      <c r="D172" s="66" t="e">
        <f>Tenderkiírás!D172</f>
        <v>#N/A</v>
      </c>
      <c r="E172" s="66" t="e">
        <f>Tenderkiírás!E172</f>
        <v>#N/A</v>
      </c>
      <c r="F172" s="34">
        <f>Tenderkiírás!F172</f>
        <v>0</v>
      </c>
      <c r="G172" s="34">
        <f>Tenderkiírás!G172</f>
        <v>0</v>
      </c>
      <c r="H172" s="67">
        <f t="shared" si="27"/>
        <v>0</v>
      </c>
      <c r="I172" s="68">
        <f t="shared" si="28"/>
        <v>0</v>
      </c>
      <c r="J172" s="49"/>
      <c r="K172" s="39"/>
      <c r="L172" s="68">
        <f t="shared" si="29"/>
        <v>0</v>
      </c>
      <c r="M172" s="49"/>
      <c r="N172" s="39"/>
      <c r="O172" s="68">
        <f t="shared" si="30"/>
        <v>0</v>
      </c>
      <c r="P172" s="49"/>
      <c r="Q172" s="39"/>
      <c r="R172" s="68">
        <f t="shared" si="31"/>
        <v>0</v>
      </c>
      <c r="S172" s="49"/>
      <c r="T172" s="39"/>
      <c r="U172" s="68">
        <f t="shared" si="32"/>
        <v>0</v>
      </c>
      <c r="V172" s="49"/>
      <c r="W172" s="36">
        <f>Tenderkiírás!I172</f>
        <v>0</v>
      </c>
      <c r="Y172" s="69" t="e">
        <f>Tenderkiírás!K172</f>
        <v>#N/A</v>
      </c>
      <c r="Z172" s="69" t="e">
        <f>Tenderkiírás!L172</f>
        <v>#N/A</v>
      </c>
      <c r="AA172" s="69" t="e">
        <f>Tenderkiírás!M172</f>
        <v>#N/A</v>
      </c>
      <c r="AB172" s="69" t="e">
        <f>Tenderkiírás!N172</f>
        <v>#N/A</v>
      </c>
    </row>
    <row r="173" spans="3:28" ht="15">
      <c r="C173" s="34">
        <f>Tenderkiírás!C173</f>
        <v>0</v>
      </c>
      <c r="D173" s="66" t="e">
        <f>Tenderkiírás!D173</f>
        <v>#N/A</v>
      </c>
      <c r="E173" s="66" t="e">
        <f>Tenderkiírás!E173</f>
        <v>#N/A</v>
      </c>
      <c r="F173" s="34">
        <f>Tenderkiírás!F173</f>
        <v>0</v>
      </c>
      <c r="G173" s="34">
        <f>Tenderkiírás!G173</f>
        <v>0</v>
      </c>
      <c r="H173" s="67">
        <f t="shared" si="27"/>
        <v>0</v>
      </c>
      <c r="I173" s="68">
        <f t="shared" si="28"/>
        <v>0</v>
      </c>
      <c r="J173" s="49"/>
      <c r="K173" s="39"/>
      <c r="L173" s="68">
        <f t="shared" si="29"/>
        <v>0</v>
      </c>
      <c r="M173" s="49"/>
      <c r="N173" s="39"/>
      <c r="O173" s="68">
        <f t="shared" si="30"/>
        <v>0</v>
      </c>
      <c r="P173" s="49"/>
      <c r="Q173" s="39"/>
      <c r="R173" s="68">
        <f t="shared" si="31"/>
        <v>0</v>
      </c>
      <c r="S173" s="49"/>
      <c r="T173" s="39"/>
      <c r="U173" s="68">
        <f t="shared" si="32"/>
        <v>0</v>
      </c>
      <c r="V173" s="49"/>
      <c r="W173" s="36">
        <f>Tenderkiírás!I173</f>
        <v>0</v>
      </c>
      <c r="Y173" s="69" t="e">
        <f>Tenderkiírás!K173</f>
        <v>#N/A</v>
      </c>
      <c r="Z173" s="69" t="e">
        <f>Tenderkiírás!L173</f>
        <v>#N/A</v>
      </c>
      <c r="AA173" s="69" t="e">
        <f>Tenderkiírás!M173</f>
        <v>#N/A</v>
      </c>
      <c r="AB173" s="69" t="e">
        <f>Tenderkiírás!N173</f>
        <v>#N/A</v>
      </c>
    </row>
    <row r="174" spans="3:28" ht="15">
      <c r="C174" s="34">
        <f>Tenderkiírás!C174</f>
        <v>0</v>
      </c>
      <c r="D174" s="66" t="e">
        <f>Tenderkiírás!D174</f>
        <v>#N/A</v>
      </c>
      <c r="E174" s="66" t="e">
        <f>Tenderkiírás!E174</f>
        <v>#N/A</v>
      </c>
      <c r="F174" s="34">
        <f>Tenderkiírás!F174</f>
        <v>0</v>
      </c>
      <c r="G174" s="34">
        <f>Tenderkiírás!G174</f>
        <v>0</v>
      </c>
      <c r="H174" s="67">
        <f t="shared" si="27"/>
        <v>0</v>
      </c>
      <c r="I174" s="68">
        <f t="shared" si="28"/>
        <v>0</v>
      </c>
      <c r="J174" s="49"/>
      <c r="K174" s="39"/>
      <c r="L174" s="68">
        <f t="shared" si="29"/>
        <v>0</v>
      </c>
      <c r="M174" s="49"/>
      <c r="N174" s="39"/>
      <c r="O174" s="68">
        <f t="shared" si="30"/>
        <v>0</v>
      </c>
      <c r="P174" s="49"/>
      <c r="Q174" s="39"/>
      <c r="R174" s="68">
        <f t="shared" si="31"/>
        <v>0</v>
      </c>
      <c r="S174" s="49"/>
      <c r="T174" s="39"/>
      <c r="U174" s="68">
        <f t="shared" si="32"/>
        <v>0</v>
      </c>
      <c r="V174" s="49"/>
      <c r="W174" s="36">
        <f>Tenderkiírás!I174</f>
        <v>0</v>
      </c>
      <c r="Y174" s="69" t="e">
        <f>Tenderkiírás!K174</f>
        <v>#N/A</v>
      </c>
      <c r="Z174" s="69" t="e">
        <f>Tenderkiírás!L174</f>
        <v>#N/A</v>
      </c>
      <c r="AA174" s="69" t="e">
        <f>Tenderkiírás!M174</f>
        <v>#N/A</v>
      </c>
      <c r="AB174" s="69" t="e">
        <f>Tenderkiírás!N174</f>
        <v>#N/A</v>
      </c>
    </row>
    <row r="175" spans="3:28" ht="15">
      <c r="C175" s="34">
        <f>Tenderkiírás!C175</f>
        <v>0</v>
      </c>
      <c r="D175" s="66" t="e">
        <f>Tenderkiírás!D175</f>
        <v>#N/A</v>
      </c>
      <c r="E175" s="66" t="e">
        <f>Tenderkiírás!E175</f>
        <v>#N/A</v>
      </c>
      <c r="F175" s="34">
        <f>Tenderkiírás!F175</f>
        <v>0</v>
      </c>
      <c r="G175" s="34">
        <f>Tenderkiírás!G175</f>
        <v>0</v>
      </c>
      <c r="H175" s="67">
        <f t="shared" si="27"/>
        <v>0</v>
      </c>
      <c r="I175" s="68">
        <f t="shared" si="28"/>
        <v>0</v>
      </c>
      <c r="J175" s="49"/>
      <c r="K175" s="39"/>
      <c r="L175" s="68">
        <f t="shared" si="29"/>
        <v>0</v>
      </c>
      <c r="M175" s="49"/>
      <c r="N175" s="39"/>
      <c r="O175" s="68">
        <f t="shared" si="30"/>
        <v>0</v>
      </c>
      <c r="P175" s="49"/>
      <c r="Q175" s="39"/>
      <c r="R175" s="68">
        <f t="shared" si="31"/>
        <v>0</v>
      </c>
      <c r="S175" s="49"/>
      <c r="T175" s="39"/>
      <c r="U175" s="68">
        <f t="shared" si="32"/>
        <v>0</v>
      </c>
      <c r="V175" s="49"/>
      <c r="W175" s="36">
        <f>Tenderkiírás!I175</f>
        <v>0</v>
      </c>
      <c r="Y175" s="69" t="e">
        <f>Tenderkiírás!K175</f>
        <v>#N/A</v>
      </c>
      <c r="Z175" s="69" t="e">
        <f>Tenderkiírás!L175</f>
        <v>#N/A</v>
      </c>
      <c r="AA175" s="69" t="e">
        <f>Tenderkiírás!M175</f>
        <v>#N/A</v>
      </c>
      <c r="AB175" s="69" t="e">
        <f>Tenderkiírás!N175</f>
        <v>#N/A</v>
      </c>
    </row>
    <row r="176" spans="3:28" ht="15">
      <c r="C176" s="34">
        <f>Tenderkiírás!C176</f>
        <v>0</v>
      </c>
      <c r="D176" s="66" t="e">
        <f>Tenderkiírás!D176</f>
        <v>#N/A</v>
      </c>
      <c r="E176" s="66" t="e">
        <f>Tenderkiírás!E176</f>
        <v>#N/A</v>
      </c>
      <c r="F176" s="34">
        <f>Tenderkiírás!F176</f>
        <v>0</v>
      </c>
      <c r="G176" s="34">
        <f>Tenderkiírás!G176</f>
        <v>0</v>
      </c>
      <c r="H176" s="67">
        <f t="shared" si="27"/>
        <v>0</v>
      </c>
      <c r="I176" s="68">
        <f t="shared" si="28"/>
        <v>0</v>
      </c>
      <c r="J176" s="49"/>
      <c r="K176" s="39"/>
      <c r="L176" s="68">
        <f t="shared" si="29"/>
        <v>0</v>
      </c>
      <c r="M176" s="49"/>
      <c r="N176" s="39"/>
      <c r="O176" s="68">
        <f t="shared" si="30"/>
        <v>0</v>
      </c>
      <c r="P176" s="49"/>
      <c r="Q176" s="39"/>
      <c r="R176" s="68">
        <f t="shared" si="31"/>
        <v>0</v>
      </c>
      <c r="S176" s="49"/>
      <c r="T176" s="39"/>
      <c r="U176" s="68">
        <f t="shared" si="32"/>
        <v>0</v>
      </c>
      <c r="V176" s="49"/>
      <c r="W176" s="36">
        <f>Tenderkiírás!I176</f>
        <v>0</v>
      </c>
      <c r="Y176" s="69" t="e">
        <f>Tenderkiírás!K176</f>
        <v>#N/A</v>
      </c>
      <c r="Z176" s="69" t="e">
        <f>Tenderkiírás!L176</f>
        <v>#N/A</v>
      </c>
      <c r="AA176" s="69" t="e">
        <f>Tenderkiírás!M176</f>
        <v>#N/A</v>
      </c>
      <c r="AB176" s="69" t="e">
        <f>Tenderkiírás!N176</f>
        <v>#N/A</v>
      </c>
    </row>
    <row r="177" spans="3:28" ht="15">
      <c r="C177" s="34">
        <f>Tenderkiírás!C177</f>
        <v>0</v>
      </c>
      <c r="D177" s="66" t="e">
        <f>Tenderkiírás!D177</f>
        <v>#N/A</v>
      </c>
      <c r="E177" s="66" t="e">
        <f>Tenderkiírás!E177</f>
        <v>#N/A</v>
      </c>
      <c r="F177" s="34">
        <f>Tenderkiírás!F177</f>
        <v>0</v>
      </c>
      <c r="G177" s="34">
        <f>Tenderkiírás!G177</f>
        <v>0</v>
      </c>
      <c r="H177" s="67">
        <f t="shared" si="27"/>
        <v>0</v>
      </c>
      <c r="I177" s="68">
        <f t="shared" si="28"/>
        <v>0</v>
      </c>
      <c r="J177" s="49"/>
      <c r="K177" s="39"/>
      <c r="L177" s="68">
        <f t="shared" si="29"/>
        <v>0</v>
      </c>
      <c r="M177" s="49"/>
      <c r="N177" s="39"/>
      <c r="O177" s="68">
        <f t="shared" si="30"/>
        <v>0</v>
      </c>
      <c r="P177" s="49"/>
      <c r="Q177" s="39"/>
      <c r="R177" s="68">
        <f t="shared" si="31"/>
        <v>0</v>
      </c>
      <c r="S177" s="49"/>
      <c r="T177" s="39"/>
      <c r="U177" s="68">
        <f t="shared" si="32"/>
        <v>0</v>
      </c>
      <c r="V177" s="49"/>
      <c r="W177" s="36">
        <f>Tenderkiírás!I177</f>
        <v>0</v>
      </c>
      <c r="Y177" s="69" t="e">
        <f>Tenderkiírás!K177</f>
        <v>#N/A</v>
      </c>
      <c r="Z177" s="69" t="e">
        <f>Tenderkiírás!L177</f>
        <v>#N/A</v>
      </c>
      <c r="AA177" s="69" t="e">
        <f>Tenderkiírás!M177</f>
        <v>#N/A</v>
      </c>
      <c r="AB177" s="69" t="e">
        <f>Tenderkiírás!N177</f>
        <v>#N/A</v>
      </c>
    </row>
    <row r="178" spans="3:28" ht="15">
      <c r="C178" s="34">
        <f>Tenderkiírás!C178</f>
        <v>0</v>
      </c>
      <c r="D178" s="66" t="e">
        <f>Tenderkiírás!D178</f>
        <v>#N/A</v>
      </c>
      <c r="E178" s="66" t="e">
        <f>Tenderkiírás!E178</f>
        <v>#N/A</v>
      </c>
      <c r="F178" s="34">
        <f>Tenderkiírás!F178</f>
        <v>0</v>
      </c>
      <c r="G178" s="34">
        <f>Tenderkiírás!G178</f>
        <v>0</v>
      </c>
      <c r="H178" s="67">
        <f t="shared" si="27"/>
        <v>0</v>
      </c>
      <c r="I178" s="68">
        <f t="shared" si="28"/>
        <v>0</v>
      </c>
      <c r="J178" s="49"/>
      <c r="K178" s="39"/>
      <c r="L178" s="68">
        <f t="shared" si="29"/>
        <v>0</v>
      </c>
      <c r="M178" s="49"/>
      <c r="N178" s="39"/>
      <c r="O178" s="68">
        <f t="shared" si="30"/>
        <v>0</v>
      </c>
      <c r="P178" s="49"/>
      <c r="Q178" s="39"/>
      <c r="R178" s="68">
        <f t="shared" si="31"/>
        <v>0</v>
      </c>
      <c r="S178" s="49"/>
      <c r="T178" s="39"/>
      <c r="U178" s="68">
        <f t="shared" si="32"/>
        <v>0</v>
      </c>
      <c r="V178" s="49"/>
      <c r="W178" s="36">
        <f>Tenderkiírás!I178</f>
        <v>0</v>
      </c>
      <c r="Y178" s="69" t="e">
        <f>Tenderkiírás!K178</f>
        <v>#N/A</v>
      </c>
      <c r="Z178" s="69" t="e">
        <f>Tenderkiírás!L178</f>
        <v>#N/A</v>
      </c>
      <c r="AA178" s="69" t="e">
        <f>Tenderkiírás!M178</f>
        <v>#N/A</v>
      </c>
      <c r="AB178" s="69" t="e">
        <f>Tenderkiírás!N178</f>
        <v>#N/A</v>
      </c>
    </row>
    <row r="179" spans="3:28" ht="15">
      <c r="C179" s="34">
        <f>Tenderkiírás!C179</f>
        <v>0</v>
      </c>
      <c r="D179" s="66" t="e">
        <f>Tenderkiírás!D179</f>
        <v>#N/A</v>
      </c>
      <c r="E179" s="66" t="e">
        <f>Tenderkiírás!E179</f>
        <v>#N/A</v>
      </c>
      <c r="F179" s="34">
        <f>Tenderkiírás!F179</f>
        <v>0</v>
      </c>
      <c r="G179" s="34">
        <f>Tenderkiírás!G179</f>
        <v>0</v>
      </c>
      <c r="H179" s="67">
        <f t="shared" si="27"/>
        <v>0</v>
      </c>
      <c r="I179" s="68">
        <f t="shared" si="28"/>
        <v>0</v>
      </c>
      <c r="J179" s="49"/>
      <c r="K179" s="39"/>
      <c r="L179" s="68">
        <f t="shared" si="29"/>
        <v>0</v>
      </c>
      <c r="M179" s="49"/>
      <c r="N179" s="39"/>
      <c r="O179" s="68">
        <f t="shared" si="30"/>
        <v>0</v>
      </c>
      <c r="P179" s="49"/>
      <c r="Q179" s="39"/>
      <c r="R179" s="68">
        <f t="shared" si="31"/>
        <v>0</v>
      </c>
      <c r="S179" s="49"/>
      <c r="T179" s="39"/>
      <c r="U179" s="68">
        <f t="shared" si="32"/>
        <v>0</v>
      </c>
      <c r="V179" s="49"/>
      <c r="W179" s="36">
        <f>Tenderkiírás!I179</f>
        <v>0</v>
      </c>
      <c r="Y179" s="69" t="e">
        <f>Tenderkiírás!K179</f>
        <v>#N/A</v>
      </c>
      <c r="Z179" s="69" t="e">
        <f>Tenderkiírás!L179</f>
        <v>#N/A</v>
      </c>
      <c r="AA179" s="69" t="e">
        <f>Tenderkiírás!M179</f>
        <v>#N/A</v>
      </c>
      <c r="AB179" s="69" t="e">
        <f>Tenderkiírás!N179</f>
        <v>#N/A</v>
      </c>
    </row>
    <row r="180" spans="3:28" ht="15">
      <c r="C180" s="34">
        <f>Tenderkiírás!C180</f>
        <v>0</v>
      </c>
      <c r="D180" s="66" t="e">
        <f>Tenderkiírás!D180</f>
        <v>#N/A</v>
      </c>
      <c r="E180" s="66" t="e">
        <f>Tenderkiírás!E180</f>
        <v>#N/A</v>
      </c>
      <c r="F180" s="34">
        <f>Tenderkiírás!F180</f>
        <v>0</v>
      </c>
      <c r="G180" s="34">
        <f>Tenderkiírás!G180</f>
        <v>0</v>
      </c>
      <c r="H180" s="67">
        <f t="shared" si="27"/>
        <v>0</v>
      </c>
      <c r="I180" s="68">
        <f t="shared" si="28"/>
        <v>0</v>
      </c>
      <c r="J180" s="49"/>
      <c r="K180" s="39"/>
      <c r="L180" s="68">
        <f t="shared" si="29"/>
        <v>0</v>
      </c>
      <c r="M180" s="49"/>
      <c r="N180" s="39"/>
      <c r="O180" s="68">
        <f t="shared" si="30"/>
        <v>0</v>
      </c>
      <c r="P180" s="49"/>
      <c r="Q180" s="39"/>
      <c r="R180" s="68">
        <f t="shared" si="31"/>
        <v>0</v>
      </c>
      <c r="S180" s="49"/>
      <c r="T180" s="39"/>
      <c r="U180" s="68">
        <f t="shared" si="32"/>
        <v>0</v>
      </c>
      <c r="V180" s="49"/>
      <c r="W180" s="36">
        <f>Tenderkiírás!I180</f>
        <v>0</v>
      </c>
      <c r="Y180" s="69" t="e">
        <f>Tenderkiírás!K180</f>
        <v>#N/A</v>
      </c>
      <c r="Z180" s="69" t="e">
        <f>Tenderkiírás!L180</f>
        <v>#N/A</v>
      </c>
      <c r="AA180" s="69" t="e">
        <f>Tenderkiírás!M180</f>
        <v>#N/A</v>
      </c>
      <c r="AB180" s="69" t="e">
        <f>Tenderkiírás!N180</f>
        <v>#N/A</v>
      </c>
    </row>
    <row r="181" spans="3:28" ht="15">
      <c r="C181" s="34">
        <f>Tenderkiírás!C181</f>
        <v>0</v>
      </c>
      <c r="D181" s="66" t="e">
        <f>Tenderkiírás!D181</f>
        <v>#N/A</v>
      </c>
      <c r="E181" s="66" t="e">
        <f>Tenderkiírás!E181</f>
        <v>#N/A</v>
      </c>
      <c r="F181" s="34">
        <f>Tenderkiírás!F181</f>
        <v>0</v>
      </c>
      <c r="G181" s="34">
        <f>Tenderkiírás!G181</f>
        <v>0</v>
      </c>
      <c r="H181" s="67">
        <f t="shared" si="27"/>
        <v>0</v>
      </c>
      <c r="I181" s="68">
        <f t="shared" si="28"/>
        <v>0</v>
      </c>
      <c r="J181" s="49"/>
      <c r="K181" s="39"/>
      <c r="L181" s="68">
        <f t="shared" si="29"/>
        <v>0</v>
      </c>
      <c r="M181" s="49"/>
      <c r="N181" s="39"/>
      <c r="O181" s="68">
        <f t="shared" si="30"/>
        <v>0</v>
      </c>
      <c r="P181" s="49"/>
      <c r="Q181" s="39"/>
      <c r="R181" s="68">
        <f t="shared" si="31"/>
        <v>0</v>
      </c>
      <c r="S181" s="49"/>
      <c r="T181" s="39"/>
      <c r="U181" s="68">
        <f t="shared" si="32"/>
        <v>0</v>
      </c>
      <c r="V181" s="49"/>
      <c r="W181" s="36">
        <f>Tenderkiírás!I181</f>
        <v>0</v>
      </c>
      <c r="Y181" s="69" t="e">
        <f>Tenderkiírás!K181</f>
        <v>#N/A</v>
      </c>
      <c r="Z181" s="69" t="e">
        <f>Tenderkiírás!L181</f>
        <v>#N/A</v>
      </c>
      <c r="AA181" s="69" t="e">
        <f>Tenderkiírás!M181</f>
        <v>#N/A</v>
      </c>
      <c r="AB181" s="69" t="e">
        <f>Tenderkiírás!N181</f>
        <v>#N/A</v>
      </c>
    </row>
    <row r="182" spans="3:28" ht="15">
      <c r="C182" s="34">
        <f>Tenderkiírás!C182</f>
        <v>0</v>
      </c>
      <c r="D182" s="66" t="e">
        <f>Tenderkiírás!D182</f>
        <v>#N/A</v>
      </c>
      <c r="E182" s="66" t="e">
        <f>Tenderkiírás!E182</f>
        <v>#N/A</v>
      </c>
      <c r="F182" s="34">
        <f>Tenderkiírás!F182</f>
        <v>0</v>
      </c>
      <c r="G182" s="34">
        <f>Tenderkiírás!G182</f>
        <v>0</v>
      </c>
      <c r="H182" s="67">
        <f t="shared" si="27"/>
        <v>0</v>
      </c>
      <c r="I182" s="68">
        <f t="shared" si="28"/>
        <v>0</v>
      </c>
      <c r="J182" s="49"/>
      <c r="K182" s="39"/>
      <c r="L182" s="68">
        <f t="shared" si="29"/>
        <v>0</v>
      </c>
      <c r="M182" s="49"/>
      <c r="N182" s="39"/>
      <c r="O182" s="68">
        <f t="shared" si="30"/>
        <v>0</v>
      </c>
      <c r="P182" s="49"/>
      <c r="Q182" s="39"/>
      <c r="R182" s="68">
        <f t="shared" si="31"/>
        <v>0</v>
      </c>
      <c r="S182" s="49"/>
      <c r="T182" s="39"/>
      <c r="U182" s="68">
        <f t="shared" si="32"/>
        <v>0</v>
      </c>
      <c r="V182" s="49"/>
      <c r="W182" s="36">
        <f>Tenderkiírás!I182</f>
        <v>0</v>
      </c>
      <c r="Y182" s="69" t="e">
        <f>Tenderkiírás!K182</f>
        <v>#N/A</v>
      </c>
      <c r="Z182" s="69" t="e">
        <f>Tenderkiírás!L182</f>
        <v>#N/A</v>
      </c>
      <c r="AA182" s="69" t="e">
        <f>Tenderkiírás!M182</f>
        <v>#N/A</v>
      </c>
      <c r="AB182" s="69" t="e">
        <f>Tenderkiírás!N182</f>
        <v>#N/A</v>
      </c>
    </row>
    <row r="183" spans="3:28" ht="15">
      <c r="C183" s="34">
        <f>Tenderkiírás!C183</f>
        <v>0</v>
      </c>
      <c r="D183" s="66" t="e">
        <f>Tenderkiírás!D183</f>
        <v>#N/A</v>
      </c>
      <c r="E183" s="66" t="e">
        <f>Tenderkiírás!E183</f>
        <v>#N/A</v>
      </c>
      <c r="F183" s="34">
        <f>Tenderkiírás!F183</f>
        <v>0</v>
      </c>
      <c r="G183" s="34">
        <f>Tenderkiírás!G183</f>
        <v>0</v>
      </c>
      <c r="H183" s="67">
        <f t="shared" si="27"/>
        <v>0</v>
      </c>
      <c r="I183" s="68">
        <f t="shared" si="28"/>
        <v>0</v>
      </c>
      <c r="J183" s="49"/>
      <c r="K183" s="39"/>
      <c r="L183" s="68">
        <f t="shared" si="29"/>
        <v>0</v>
      </c>
      <c r="M183" s="49"/>
      <c r="N183" s="39"/>
      <c r="O183" s="68">
        <f t="shared" si="30"/>
        <v>0</v>
      </c>
      <c r="P183" s="49"/>
      <c r="Q183" s="39"/>
      <c r="R183" s="68">
        <f t="shared" si="31"/>
        <v>0</v>
      </c>
      <c r="S183" s="49"/>
      <c r="T183" s="39"/>
      <c r="U183" s="68">
        <f t="shared" si="32"/>
        <v>0</v>
      </c>
      <c r="V183" s="49"/>
      <c r="W183" s="36">
        <f>Tenderkiírás!I183</f>
        <v>0</v>
      </c>
      <c r="Y183" s="69" t="e">
        <f>Tenderkiírás!K183</f>
        <v>#N/A</v>
      </c>
      <c r="Z183" s="69" t="e">
        <f>Tenderkiírás!L183</f>
        <v>#N/A</v>
      </c>
      <c r="AA183" s="69" t="e">
        <f>Tenderkiírás!M183</f>
        <v>#N/A</v>
      </c>
      <c r="AB183" s="69" t="e">
        <f>Tenderkiírás!N183</f>
        <v>#N/A</v>
      </c>
    </row>
    <row r="184" spans="3:28" ht="15">
      <c r="C184" s="34">
        <f>Tenderkiírás!C184</f>
        <v>0</v>
      </c>
      <c r="D184" s="66" t="e">
        <f>Tenderkiírás!D184</f>
        <v>#N/A</v>
      </c>
      <c r="E184" s="66" t="e">
        <f>Tenderkiírás!E184</f>
        <v>#N/A</v>
      </c>
      <c r="F184" s="34">
        <f>Tenderkiírás!F184</f>
        <v>0</v>
      </c>
      <c r="G184" s="34">
        <f>Tenderkiírás!G184</f>
        <v>0</v>
      </c>
      <c r="H184" s="67">
        <f t="shared" si="27"/>
        <v>0</v>
      </c>
      <c r="I184" s="68">
        <f t="shared" si="28"/>
        <v>0</v>
      </c>
      <c r="J184" s="49"/>
      <c r="K184" s="39"/>
      <c r="L184" s="68">
        <f t="shared" si="29"/>
        <v>0</v>
      </c>
      <c r="M184" s="49"/>
      <c r="N184" s="39"/>
      <c r="O184" s="68">
        <f t="shared" si="30"/>
        <v>0</v>
      </c>
      <c r="P184" s="49"/>
      <c r="Q184" s="39"/>
      <c r="R184" s="68">
        <f t="shared" si="31"/>
        <v>0</v>
      </c>
      <c r="S184" s="49"/>
      <c r="T184" s="39"/>
      <c r="U184" s="68">
        <f t="shared" si="32"/>
        <v>0</v>
      </c>
      <c r="V184" s="49"/>
      <c r="W184" s="36">
        <f>Tenderkiírás!I184</f>
        <v>0</v>
      </c>
      <c r="Y184" s="69" t="e">
        <f>Tenderkiírás!K184</f>
        <v>#N/A</v>
      </c>
      <c r="Z184" s="69" t="e">
        <f>Tenderkiírás!L184</f>
        <v>#N/A</v>
      </c>
      <c r="AA184" s="69" t="e">
        <f>Tenderkiírás!M184</f>
        <v>#N/A</v>
      </c>
      <c r="AB184" s="69" t="e">
        <f>Tenderkiírás!N184</f>
        <v>#N/A</v>
      </c>
    </row>
    <row r="185" spans="3:28" ht="15">
      <c r="C185" s="34">
        <f>Tenderkiírás!C185</f>
        <v>0</v>
      </c>
      <c r="D185" s="66" t="e">
        <f>Tenderkiírás!D185</f>
        <v>#N/A</v>
      </c>
      <c r="E185" s="66" t="e">
        <f>Tenderkiírás!E185</f>
        <v>#N/A</v>
      </c>
      <c r="F185" s="34">
        <f>Tenderkiírás!F185</f>
        <v>0</v>
      </c>
      <c r="G185" s="34">
        <f>Tenderkiírás!G185</f>
        <v>0</v>
      </c>
      <c r="H185" s="67">
        <f t="shared" si="27"/>
        <v>0</v>
      </c>
      <c r="I185" s="68">
        <f t="shared" si="28"/>
        <v>0</v>
      </c>
      <c r="J185" s="49"/>
      <c r="K185" s="39"/>
      <c r="L185" s="68">
        <f t="shared" si="29"/>
        <v>0</v>
      </c>
      <c r="M185" s="49"/>
      <c r="N185" s="39"/>
      <c r="O185" s="68">
        <f t="shared" si="30"/>
        <v>0</v>
      </c>
      <c r="P185" s="49"/>
      <c r="Q185" s="39"/>
      <c r="R185" s="68">
        <f t="shared" si="31"/>
        <v>0</v>
      </c>
      <c r="S185" s="49"/>
      <c r="T185" s="39"/>
      <c r="U185" s="68">
        <f t="shared" si="32"/>
        <v>0</v>
      </c>
      <c r="V185" s="49"/>
      <c r="W185" s="36">
        <f>Tenderkiírás!I185</f>
        <v>0</v>
      </c>
      <c r="Y185" s="69" t="e">
        <f>Tenderkiírás!K185</f>
        <v>#N/A</v>
      </c>
      <c r="Z185" s="69" t="e">
        <f>Tenderkiírás!L185</f>
        <v>#N/A</v>
      </c>
      <c r="AA185" s="69" t="e">
        <f>Tenderkiírás!M185</f>
        <v>#N/A</v>
      </c>
      <c r="AB185" s="69" t="e">
        <f>Tenderkiírás!N185</f>
        <v>#N/A</v>
      </c>
    </row>
    <row r="186" spans="3:28" ht="15">
      <c r="C186" s="34">
        <f>Tenderkiírás!C186</f>
        <v>0</v>
      </c>
      <c r="D186" s="66" t="e">
        <f>Tenderkiírás!D186</f>
        <v>#N/A</v>
      </c>
      <c r="E186" s="66" t="e">
        <f>Tenderkiírás!E186</f>
        <v>#N/A</v>
      </c>
      <c r="F186" s="34">
        <f>Tenderkiírás!F186</f>
        <v>0</v>
      </c>
      <c r="G186" s="34">
        <f>Tenderkiírás!G186</f>
        <v>0</v>
      </c>
      <c r="H186" s="67">
        <f t="shared" si="27"/>
        <v>0</v>
      </c>
      <c r="I186" s="68">
        <f t="shared" si="28"/>
        <v>0</v>
      </c>
      <c r="J186" s="49"/>
      <c r="K186" s="39"/>
      <c r="L186" s="68">
        <f t="shared" si="29"/>
        <v>0</v>
      </c>
      <c r="M186" s="49"/>
      <c r="N186" s="39"/>
      <c r="O186" s="68">
        <f t="shared" si="30"/>
        <v>0</v>
      </c>
      <c r="P186" s="49"/>
      <c r="Q186" s="39"/>
      <c r="R186" s="68">
        <f t="shared" si="31"/>
        <v>0</v>
      </c>
      <c r="S186" s="49"/>
      <c r="T186" s="39"/>
      <c r="U186" s="68">
        <f t="shared" si="32"/>
        <v>0</v>
      </c>
      <c r="V186" s="49"/>
      <c r="W186" s="36">
        <f>Tenderkiírás!I186</f>
        <v>0</v>
      </c>
      <c r="Y186" s="69" t="e">
        <f>Tenderkiírás!K186</f>
        <v>#N/A</v>
      </c>
      <c r="Z186" s="69" t="e">
        <f>Tenderkiírás!L186</f>
        <v>#N/A</v>
      </c>
      <c r="AA186" s="69" t="e">
        <f>Tenderkiírás!M186</f>
        <v>#N/A</v>
      </c>
      <c r="AB186" s="69" t="e">
        <f>Tenderkiírás!N186</f>
        <v>#N/A</v>
      </c>
    </row>
    <row r="187" spans="3:28" ht="15">
      <c r="C187" s="34">
        <f>Tenderkiírás!C187</f>
        <v>0</v>
      </c>
      <c r="D187" s="66" t="e">
        <f>Tenderkiírás!D187</f>
        <v>#N/A</v>
      </c>
      <c r="E187" s="66" t="e">
        <f>Tenderkiírás!E187</f>
        <v>#N/A</v>
      </c>
      <c r="F187" s="34">
        <f>Tenderkiírás!F187</f>
        <v>0</v>
      </c>
      <c r="G187" s="34">
        <f>Tenderkiírás!G187</f>
        <v>0</v>
      </c>
      <c r="H187" s="67">
        <f t="shared" si="27"/>
        <v>0</v>
      </c>
      <c r="I187" s="68">
        <f t="shared" si="28"/>
        <v>0</v>
      </c>
      <c r="J187" s="49"/>
      <c r="K187" s="39"/>
      <c r="L187" s="68">
        <f t="shared" si="29"/>
        <v>0</v>
      </c>
      <c r="M187" s="49"/>
      <c r="N187" s="39"/>
      <c r="O187" s="68">
        <f t="shared" si="30"/>
        <v>0</v>
      </c>
      <c r="P187" s="49"/>
      <c r="Q187" s="39"/>
      <c r="R187" s="68">
        <f t="shared" si="31"/>
        <v>0</v>
      </c>
      <c r="S187" s="49"/>
      <c r="T187" s="39"/>
      <c r="U187" s="68">
        <f t="shared" si="32"/>
        <v>0</v>
      </c>
      <c r="V187" s="49"/>
      <c r="W187" s="36">
        <f>Tenderkiírás!I187</f>
        <v>0</v>
      </c>
      <c r="Y187" s="69" t="e">
        <f>Tenderkiírás!K187</f>
        <v>#N/A</v>
      </c>
      <c r="Z187" s="69" t="e">
        <f>Tenderkiírás!L187</f>
        <v>#N/A</v>
      </c>
      <c r="AA187" s="69" t="e">
        <f>Tenderkiírás!M187</f>
        <v>#N/A</v>
      </c>
      <c r="AB187" s="69" t="e">
        <f>Tenderkiírás!N187</f>
        <v>#N/A</v>
      </c>
    </row>
    <row r="188" spans="3:28" ht="15">
      <c r="C188" s="34">
        <f>Tenderkiírás!C188</f>
        <v>0</v>
      </c>
      <c r="D188" s="66" t="e">
        <f>Tenderkiírás!D188</f>
        <v>#N/A</v>
      </c>
      <c r="E188" s="66" t="e">
        <f>Tenderkiírás!E188</f>
        <v>#N/A</v>
      </c>
      <c r="F188" s="34">
        <f>Tenderkiírás!F188</f>
        <v>0</v>
      </c>
      <c r="G188" s="34">
        <f>Tenderkiírás!G188</f>
        <v>0</v>
      </c>
      <c r="H188" s="67">
        <f t="shared" si="27"/>
        <v>0</v>
      </c>
      <c r="I188" s="68">
        <f t="shared" si="28"/>
        <v>0</v>
      </c>
      <c r="J188" s="49"/>
      <c r="K188" s="39"/>
      <c r="L188" s="68">
        <f t="shared" si="29"/>
        <v>0</v>
      </c>
      <c r="M188" s="49"/>
      <c r="N188" s="39"/>
      <c r="O188" s="68">
        <f t="shared" si="30"/>
        <v>0</v>
      </c>
      <c r="P188" s="49"/>
      <c r="Q188" s="39"/>
      <c r="R188" s="68">
        <f t="shared" si="31"/>
        <v>0</v>
      </c>
      <c r="S188" s="49"/>
      <c r="T188" s="39"/>
      <c r="U188" s="68">
        <f t="shared" si="32"/>
        <v>0</v>
      </c>
      <c r="V188" s="49"/>
      <c r="W188" s="36">
        <f>Tenderkiírás!I188</f>
        <v>0</v>
      </c>
      <c r="Y188" s="69" t="e">
        <f>Tenderkiírás!K188</f>
        <v>#N/A</v>
      </c>
      <c r="Z188" s="69" t="e">
        <f>Tenderkiírás!L188</f>
        <v>#N/A</v>
      </c>
      <c r="AA188" s="69" t="e">
        <f>Tenderkiírás!M188</f>
        <v>#N/A</v>
      </c>
      <c r="AB188" s="69" t="e">
        <f>Tenderkiírás!N188</f>
        <v>#N/A</v>
      </c>
    </row>
    <row r="189" spans="3:28" ht="15">
      <c r="C189" s="34">
        <f>Tenderkiírás!C189</f>
        <v>0</v>
      </c>
      <c r="D189" s="66" t="e">
        <f>Tenderkiírás!D189</f>
        <v>#N/A</v>
      </c>
      <c r="E189" s="66" t="e">
        <f>Tenderkiírás!E189</f>
        <v>#N/A</v>
      </c>
      <c r="F189" s="34">
        <f>Tenderkiírás!F189</f>
        <v>0</v>
      </c>
      <c r="G189" s="34">
        <f>Tenderkiírás!G189</f>
        <v>0</v>
      </c>
      <c r="H189" s="67">
        <f t="shared" si="27"/>
        <v>0</v>
      </c>
      <c r="I189" s="68">
        <f t="shared" si="28"/>
        <v>0</v>
      </c>
      <c r="J189" s="49"/>
      <c r="K189" s="39"/>
      <c r="L189" s="68">
        <f t="shared" si="29"/>
        <v>0</v>
      </c>
      <c r="M189" s="49"/>
      <c r="N189" s="39"/>
      <c r="O189" s="68">
        <f t="shared" si="30"/>
        <v>0</v>
      </c>
      <c r="P189" s="49"/>
      <c r="Q189" s="39"/>
      <c r="R189" s="68">
        <f t="shared" si="31"/>
        <v>0</v>
      </c>
      <c r="S189" s="49"/>
      <c r="T189" s="39"/>
      <c r="U189" s="68">
        <f t="shared" si="32"/>
        <v>0</v>
      </c>
      <c r="V189" s="49"/>
      <c r="W189" s="36">
        <f>Tenderkiírás!I189</f>
        <v>0</v>
      </c>
      <c r="Y189" s="69" t="e">
        <f>Tenderkiírás!K189</f>
        <v>#N/A</v>
      </c>
      <c r="Z189" s="69" t="e">
        <f>Tenderkiírás!L189</f>
        <v>#N/A</v>
      </c>
      <c r="AA189" s="69" t="e">
        <f>Tenderkiírás!M189</f>
        <v>#N/A</v>
      </c>
      <c r="AB189" s="69" t="e">
        <f>Tenderkiírás!N189</f>
        <v>#N/A</v>
      </c>
    </row>
    <row r="190" spans="3:28" ht="15">
      <c r="C190" s="34">
        <f>Tenderkiírás!C190</f>
        <v>0</v>
      </c>
      <c r="D190" s="66" t="e">
        <f>Tenderkiírás!D190</f>
        <v>#N/A</v>
      </c>
      <c r="E190" s="66" t="e">
        <f>Tenderkiírás!E190</f>
        <v>#N/A</v>
      </c>
      <c r="F190" s="34">
        <f>Tenderkiírás!F190</f>
        <v>0</v>
      </c>
      <c r="G190" s="34">
        <f>Tenderkiírás!G190</f>
        <v>0</v>
      </c>
      <c r="H190" s="67">
        <f t="shared" si="27"/>
        <v>0</v>
      </c>
      <c r="I190" s="68">
        <f t="shared" si="28"/>
        <v>0</v>
      </c>
      <c r="J190" s="49"/>
      <c r="K190" s="39"/>
      <c r="L190" s="68">
        <f t="shared" si="29"/>
        <v>0</v>
      </c>
      <c r="M190" s="49"/>
      <c r="N190" s="39"/>
      <c r="O190" s="68">
        <f t="shared" si="30"/>
        <v>0</v>
      </c>
      <c r="P190" s="49"/>
      <c r="Q190" s="39"/>
      <c r="R190" s="68">
        <f t="shared" si="31"/>
        <v>0</v>
      </c>
      <c r="S190" s="49"/>
      <c r="T190" s="39"/>
      <c r="U190" s="68">
        <f t="shared" si="32"/>
        <v>0</v>
      </c>
      <c r="V190" s="49"/>
      <c r="W190" s="36">
        <f>Tenderkiírás!I190</f>
        <v>0</v>
      </c>
      <c r="Y190" s="69" t="e">
        <f>Tenderkiírás!K190</f>
        <v>#N/A</v>
      </c>
      <c r="Z190" s="69" t="e">
        <f>Tenderkiírás!L190</f>
        <v>#N/A</v>
      </c>
      <c r="AA190" s="69" t="e">
        <f>Tenderkiírás!M190</f>
        <v>#N/A</v>
      </c>
      <c r="AB190" s="69" t="e">
        <f>Tenderkiírás!N190</f>
        <v>#N/A</v>
      </c>
    </row>
    <row r="191" spans="3:28" ht="15">
      <c r="C191" s="34">
        <f>Tenderkiírás!C191</f>
        <v>0</v>
      </c>
      <c r="D191" s="66" t="e">
        <f>Tenderkiírás!D191</f>
        <v>#N/A</v>
      </c>
      <c r="E191" s="66" t="e">
        <f>Tenderkiírás!E191</f>
        <v>#N/A</v>
      </c>
      <c r="F191" s="34">
        <f>Tenderkiírás!F191</f>
        <v>0</v>
      </c>
      <c r="G191" s="34">
        <f>Tenderkiírás!G191</f>
        <v>0</v>
      </c>
      <c r="H191" s="67">
        <f t="shared" si="27"/>
        <v>0</v>
      </c>
      <c r="I191" s="68">
        <f t="shared" si="28"/>
        <v>0</v>
      </c>
      <c r="J191" s="49"/>
      <c r="K191" s="39"/>
      <c r="L191" s="68">
        <f t="shared" si="29"/>
        <v>0</v>
      </c>
      <c r="M191" s="49"/>
      <c r="N191" s="39"/>
      <c r="O191" s="68">
        <f t="shared" si="30"/>
        <v>0</v>
      </c>
      <c r="P191" s="49"/>
      <c r="Q191" s="39"/>
      <c r="R191" s="68">
        <f t="shared" si="31"/>
        <v>0</v>
      </c>
      <c r="S191" s="49"/>
      <c r="T191" s="39"/>
      <c r="U191" s="68">
        <f t="shared" si="32"/>
        <v>0</v>
      </c>
      <c r="V191" s="49"/>
      <c r="W191" s="36">
        <f>Tenderkiírás!I191</f>
        <v>0</v>
      </c>
      <c r="Y191" s="69" t="e">
        <f>Tenderkiírás!K191</f>
        <v>#N/A</v>
      </c>
      <c r="Z191" s="69" t="e">
        <f>Tenderkiírás!L191</f>
        <v>#N/A</v>
      </c>
      <c r="AA191" s="69" t="e">
        <f>Tenderkiírás!M191</f>
        <v>#N/A</v>
      </c>
      <c r="AB191" s="69" t="e">
        <f>Tenderkiírás!N191</f>
        <v>#N/A</v>
      </c>
    </row>
    <row r="192" spans="3:28" ht="15">
      <c r="C192" s="34">
        <f>Tenderkiírás!C192</f>
        <v>0</v>
      </c>
      <c r="D192" s="66" t="e">
        <f>Tenderkiírás!D192</f>
        <v>#N/A</v>
      </c>
      <c r="E192" s="66" t="e">
        <f>Tenderkiírás!E192</f>
        <v>#N/A</v>
      </c>
      <c r="F192" s="34">
        <f>Tenderkiírás!F192</f>
        <v>0</v>
      </c>
      <c r="G192" s="34">
        <f>Tenderkiírás!G192</f>
        <v>0</v>
      </c>
      <c r="H192" s="67">
        <f t="shared" si="27"/>
        <v>0</v>
      </c>
      <c r="I192" s="68">
        <f t="shared" si="28"/>
        <v>0</v>
      </c>
      <c r="J192" s="49"/>
      <c r="K192" s="39"/>
      <c r="L192" s="68">
        <f t="shared" si="29"/>
        <v>0</v>
      </c>
      <c r="M192" s="49"/>
      <c r="N192" s="39"/>
      <c r="O192" s="68">
        <f t="shared" si="30"/>
        <v>0</v>
      </c>
      <c r="P192" s="49"/>
      <c r="Q192" s="39"/>
      <c r="R192" s="68">
        <f t="shared" si="31"/>
        <v>0</v>
      </c>
      <c r="S192" s="49"/>
      <c r="T192" s="39"/>
      <c r="U192" s="68">
        <f t="shared" si="32"/>
        <v>0</v>
      </c>
      <c r="V192" s="49"/>
      <c r="W192" s="36">
        <f>Tenderkiírás!I192</f>
        <v>0</v>
      </c>
      <c r="Y192" s="69" t="e">
        <f>Tenderkiírás!K192</f>
        <v>#N/A</v>
      </c>
      <c r="Z192" s="69" t="e">
        <f>Tenderkiírás!L192</f>
        <v>#N/A</v>
      </c>
      <c r="AA192" s="69" t="e">
        <f>Tenderkiírás!M192</f>
        <v>#N/A</v>
      </c>
      <c r="AB192" s="69" t="e">
        <f>Tenderkiírás!N192</f>
        <v>#N/A</v>
      </c>
    </row>
    <row r="193" spans="3:28" ht="15">
      <c r="C193" s="34">
        <f>Tenderkiírás!C193</f>
        <v>0</v>
      </c>
      <c r="D193" s="66" t="e">
        <f>Tenderkiírás!D193</f>
        <v>#N/A</v>
      </c>
      <c r="E193" s="66" t="e">
        <f>Tenderkiírás!E193</f>
        <v>#N/A</v>
      </c>
      <c r="F193" s="34">
        <f>Tenderkiírás!F193</f>
        <v>0</v>
      </c>
      <c r="G193" s="34">
        <f>Tenderkiírás!G193</f>
        <v>0</v>
      </c>
      <c r="H193" s="67">
        <f t="shared" si="27"/>
        <v>0</v>
      </c>
      <c r="I193" s="68">
        <f t="shared" si="28"/>
        <v>0</v>
      </c>
      <c r="J193" s="49"/>
      <c r="K193" s="39"/>
      <c r="L193" s="68">
        <f t="shared" si="29"/>
        <v>0</v>
      </c>
      <c r="M193" s="49"/>
      <c r="N193" s="39"/>
      <c r="O193" s="68">
        <f t="shared" si="30"/>
        <v>0</v>
      </c>
      <c r="P193" s="49"/>
      <c r="Q193" s="39"/>
      <c r="R193" s="68">
        <f t="shared" si="31"/>
        <v>0</v>
      </c>
      <c r="S193" s="49"/>
      <c r="T193" s="39"/>
      <c r="U193" s="68">
        <f t="shared" si="32"/>
        <v>0</v>
      </c>
      <c r="V193" s="49"/>
      <c r="W193" s="36">
        <f>Tenderkiírás!I193</f>
        <v>0</v>
      </c>
      <c r="Y193" s="69" t="e">
        <f>Tenderkiírás!K193</f>
        <v>#N/A</v>
      </c>
      <c r="Z193" s="69" t="e">
        <f>Tenderkiírás!L193</f>
        <v>#N/A</v>
      </c>
      <c r="AA193" s="69" t="e">
        <f>Tenderkiírás!M193</f>
        <v>#N/A</v>
      </c>
      <c r="AB193" s="69" t="e">
        <f>Tenderkiírás!N193</f>
        <v>#N/A</v>
      </c>
    </row>
    <row r="194" spans="3:28" ht="15">
      <c r="C194" s="34">
        <f>Tenderkiírás!C194</f>
        <v>0</v>
      </c>
      <c r="D194" s="66" t="e">
        <f>Tenderkiírás!D194</f>
        <v>#N/A</v>
      </c>
      <c r="E194" s="66" t="e">
        <f>Tenderkiírás!E194</f>
        <v>#N/A</v>
      </c>
      <c r="F194" s="34">
        <f>Tenderkiírás!F194</f>
        <v>0</v>
      </c>
      <c r="G194" s="34">
        <f>Tenderkiírás!G194</f>
        <v>0</v>
      </c>
      <c r="H194" s="67">
        <f t="shared" si="27"/>
        <v>0</v>
      </c>
      <c r="I194" s="68">
        <f t="shared" si="28"/>
        <v>0</v>
      </c>
      <c r="J194" s="49"/>
      <c r="K194" s="39"/>
      <c r="L194" s="68">
        <f t="shared" si="29"/>
        <v>0</v>
      </c>
      <c r="M194" s="49"/>
      <c r="N194" s="39"/>
      <c r="O194" s="68">
        <f t="shared" si="30"/>
        <v>0</v>
      </c>
      <c r="P194" s="49"/>
      <c r="Q194" s="39"/>
      <c r="R194" s="68">
        <f t="shared" si="31"/>
        <v>0</v>
      </c>
      <c r="S194" s="49"/>
      <c r="T194" s="39"/>
      <c r="U194" s="68">
        <f t="shared" si="32"/>
        <v>0</v>
      </c>
      <c r="V194" s="49"/>
      <c r="W194" s="36">
        <f>Tenderkiírás!I194</f>
        <v>0</v>
      </c>
      <c r="Y194" s="69" t="e">
        <f>Tenderkiírás!K194</f>
        <v>#N/A</v>
      </c>
      <c r="Z194" s="69" t="e">
        <f>Tenderkiírás!L194</f>
        <v>#N/A</v>
      </c>
      <c r="AA194" s="69" t="e">
        <f>Tenderkiírás!M194</f>
        <v>#N/A</v>
      </c>
      <c r="AB194" s="69" t="e">
        <f>Tenderkiírás!N194</f>
        <v>#N/A</v>
      </c>
    </row>
    <row r="195" spans="3:28" ht="15">
      <c r="C195" s="34">
        <f>Tenderkiírás!C195</f>
        <v>0</v>
      </c>
      <c r="D195" s="66" t="e">
        <f>Tenderkiírás!D195</f>
        <v>#N/A</v>
      </c>
      <c r="E195" s="66" t="e">
        <f>Tenderkiírás!E195</f>
        <v>#N/A</v>
      </c>
      <c r="F195" s="34">
        <f>Tenderkiírás!F195</f>
        <v>0</v>
      </c>
      <c r="G195" s="34">
        <f>Tenderkiírás!G195</f>
        <v>0</v>
      </c>
      <c r="H195" s="67">
        <f t="shared" si="27"/>
        <v>0</v>
      </c>
      <c r="I195" s="68">
        <f t="shared" si="28"/>
        <v>0</v>
      </c>
      <c r="J195" s="49"/>
      <c r="K195" s="39"/>
      <c r="L195" s="68">
        <f t="shared" si="29"/>
        <v>0</v>
      </c>
      <c r="M195" s="49"/>
      <c r="N195" s="39"/>
      <c r="O195" s="68">
        <f t="shared" si="30"/>
        <v>0</v>
      </c>
      <c r="P195" s="49"/>
      <c r="Q195" s="39"/>
      <c r="R195" s="68">
        <f t="shared" si="31"/>
        <v>0</v>
      </c>
      <c r="S195" s="49"/>
      <c r="T195" s="39"/>
      <c r="U195" s="68">
        <f t="shared" si="32"/>
        <v>0</v>
      </c>
      <c r="V195" s="49"/>
      <c r="W195" s="36">
        <f>Tenderkiírás!I195</f>
        <v>0</v>
      </c>
      <c r="Y195" s="69" t="e">
        <f>Tenderkiírás!K195</f>
        <v>#N/A</v>
      </c>
      <c r="Z195" s="69" t="e">
        <f>Tenderkiírás!L195</f>
        <v>#N/A</v>
      </c>
      <c r="AA195" s="69" t="e">
        <f>Tenderkiírás!M195</f>
        <v>#N/A</v>
      </c>
      <c r="AB195" s="69" t="e">
        <f>Tenderkiírás!N195</f>
        <v>#N/A</v>
      </c>
    </row>
    <row r="196" spans="3:28" ht="15">
      <c r="C196" s="34">
        <f>Tenderkiírás!C196</f>
        <v>0</v>
      </c>
      <c r="D196" s="66" t="e">
        <f>Tenderkiírás!D196</f>
        <v>#N/A</v>
      </c>
      <c r="E196" s="66" t="e">
        <f>Tenderkiírás!E196</f>
        <v>#N/A</v>
      </c>
      <c r="F196" s="34">
        <f>Tenderkiírás!F196</f>
        <v>0</v>
      </c>
      <c r="G196" s="34">
        <f>Tenderkiírás!G196</f>
        <v>0</v>
      </c>
      <c r="H196" s="67">
        <f t="shared" si="27"/>
        <v>0</v>
      </c>
      <c r="I196" s="68">
        <f t="shared" si="28"/>
        <v>0</v>
      </c>
      <c r="J196" s="49"/>
      <c r="K196" s="39"/>
      <c r="L196" s="68">
        <f t="shared" si="29"/>
        <v>0</v>
      </c>
      <c r="M196" s="49"/>
      <c r="N196" s="39"/>
      <c r="O196" s="68">
        <f t="shared" si="30"/>
        <v>0</v>
      </c>
      <c r="P196" s="49"/>
      <c r="Q196" s="39"/>
      <c r="R196" s="68">
        <f t="shared" si="31"/>
        <v>0</v>
      </c>
      <c r="S196" s="49"/>
      <c r="T196" s="39"/>
      <c r="U196" s="68">
        <f t="shared" si="32"/>
        <v>0</v>
      </c>
      <c r="V196" s="49"/>
      <c r="W196" s="36">
        <f>Tenderkiírás!I196</f>
        <v>0</v>
      </c>
      <c r="Y196" s="69" t="e">
        <f>Tenderkiírás!K196</f>
        <v>#N/A</v>
      </c>
      <c r="Z196" s="69" t="e">
        <f>Tenderkiírás!L196</f>
        <v>#N/A</v>
      </c>
      <c r="AA196" s="69" t="e">
        <f>Tenderkiírás!M196</f>
        <v>#N/A</v>
      </c>
      <c r="AB196" s="69" t="e">
        <f>Tenderkiírás!N196</f>
        <v>#N/A</v>
      </c>
    </row>
    <row r="197" spans="3:28" ht="15">
      <c r="C197" s="34">
        <f>Tenderkiírás!C197</f>
        <v>0</v>
      </c>
      <c r="D197" s="66" t="e">
        <f>Tenderkiírás!D197</f>
        <v>#N/A</v>
      </c>
      <c r="E197" s="66" t="e">
        <f>Tenderkiírás!E197</f>
        <v>#N/A</v>
      </c>
      <c r="F197" s="34">
        <f>Tenderkiírás!F197</f>
        <v>0</v>
      </c>
      <c r="G197" s="34">
        <f>Tenderkiírás!G197</f>
        <v>0</v>
      </c>
      <c r="H197" s="67">
        <f t="shared" si="27"/>
        <v>0</v>
      </c>
      <c r="I197" s="68">
        <f t="shared" si="28"/>
        <v>0</v>
      </c>
      <c r="J197" s="49"/>
      <c r="K197" s="39"/>
      <c r="L197" s="68">
        <f t="shared" si="29"/>
        <v>0</v>
      </c>
      <c r="M197" s="49"/>
      <c r="N197" s="39"/>
      <c r="O197" s="68">
        <f t="shared" si="30"/>
        <v>0</v>
      </c>
      <c r="P197" s="49"/>
      <c r="Q197" s="39"/>
      <c r="R197" s="68">
        <f t="shared" si="31"/>
        <v>0</v>
      </c>
      <c r="S197" s="49"/>
      <c r="T197" s="39"/>
      <c r="U197" s="68">
        <f t="shared" si="32"/>
        <v>0</v>
      </c>
      <c r="V197" s="49"/>
      <c r="W197" s="36">
        <f>Tenderkiírás!I197</f>
        <v>0</v>
      </c>
      <c r="Y197" s="69" t="e">
        <f>Tenderkiírás!K197</f>
        <v>#N/A</v>
      </c>
      <c r="Z197" s="69" t="e">
        <f>Tenderkiírás!L197</f>
        <v>#N/A</v>
      </c>
      <c r="AA197" s="69" t="e">
        <f>Tenderkiírás!M197</f>
        <v>#N/A</v>
      </c>
      <c r="AB197" s="69" t="e">
        <f>Tenderkiírás!N197</f>
        <v>#N/A</v>
      </c>
    </row>
    <row r="198" spans="3:28" ht="15">
      <c r="C198" s="34">
        <f>Tenderkiírás!C198</f>
        <v>0</v>
      </c>
      <c r="D198" s="66" t="e">
        <f>Tenderkiírás!D198</f>
        <v>#N/A</v>
      </c>
      <c r="E198" s="66" t="e">
        <f>Tenderkiírás!E198</f>
        <v>#N/A</v>
      </c>
      <c r="F198" s="34">
        <f>Tenderkiírás!F198</f>
        <v>0</v>
      </c>
      <c r="G198" s="34">
        <f>Tenderkiírás!G198</f>
        <v>0</v>
      </c>
      <c r="H198" s="67">
        <f t="shared" si="27"/>
        <v>0</v>
      </c>
      <c r="I198" s="68">
        <f t="shared" si="28"/>
        <v>0</v>
      </c>
      <c r="J198" s="49"/>
      <c r="K198" s="39"/>
      <c r="L198" s="68">
        <f t="shared" si="29"/>
        <v>0</v>
      </c>
      <c r="M198" s="49"/>
      <c r="N198" s="39"/>
      <c r="O198" s="68">
        <f t="shared" si="30"/>
        <v>0</v>
      </c>
      <c r="P198" s="49"/>
      <c r="Q198" s="39"/>
      <c r="R198" s="68">
        <f t="shared" si="31"/>
        <v>0</v>
      </c>
      <c r="S198" s="49"/>
      <c r="T198" s="39"/>
      <c r="U198" s="68">
        <f t="shared" si="32"/>
        <v>0</v>
      </c>
      <c r="V198" s="49"/>
      <c r="W198" s="36">
        <f>Tenderkiírás!I198</f>
        <v>0</v>
      </c>
      <c r="Y198" s="69" t="e">
        <f>Tenderkiírás!K198</f>
        <v>#N/A</v>
      </c>
      <c r="Z198" s="69" t="e">
        <f>Tenderkiírás!L198</f>
        <v>#N/A</v>
      </c>
      <c r="AA198" s="69" t="e">
        <f>Tenderkiírás!M198</f>
        <v>#N/A</v>
      </c>
      <c r="AB198" s="69" t="e">
        <f>Tenderkiírás!N198</f>
        <v>#N/A</v>
      </c>
    </row>
    <row r="199" spans="3:28" ht="15">
      <c r="C199" s="34">
        <f>Tenderkiírás!C199</f>
        <v>0</v>
      </c>
      <c r="D199" s="66" t="e">
        <f>Tenderkiírás!D199</f>
        <v>#N/A</v>
      </c>
      <c r="E199" s="66" t="e">
        <f>Tenderkiírás!E199</f>
        <v>#N/A</v>
      </c>
      <c r="F199" s="34">
        <f>Tenderkiírás!F199</f>
        <v>0</v>
      </c>
      <c r="G199" s="34">
        <f>Tenderkiírás!G199</f>
        <v>0</v>
      </c>
      <c r="H199" s="67">
        <f t="shared" si="27"/>
        <v>0</v>
      </c>
      <c r="I199" s="68">
        <f t="shared" si="28"/>
        <v>0</v>
      </c>
      <c r="J199" s="49"/>
      <c r="K199" s="39"/>
      <c r="L199" s="68">
        <f t="shared" si="29"/>
        <v>0</v>
      </c>
      <c r="M199" s="49"/>
      <c r="N199" s="39"/>
      <c r="O199" s="68">
        <f t="shared" si="30"/>
        <v>0</v>
      </c>
      <c r="P199" s="49"/>
      <c r="Q199" s="39"/>
      <c r="R199" s="68">
        <f t="shared" si="31"/>
        <v>0</v>
      </c>
      <c r="S199" s="49"/>
      <c r="T199" s="39"/>
      <c r="U199" s="68">
        <f t="shared" si="32"/>
        <v>0</v>
      </c>
      <c r="V199" s="49"/>
      <c r="W199" s="36">
        <f>Tenderkiírás!I199</f>
        <v>0</v>
      </c>
      <c r="Y199" s="69" t="e">
        <f>Tenderkiírás!K199</f>
        <v>#N/A</v>
      </c>
      <c r="Z199" s="69" t="e">
        <f>Tenderkiírás!L199</f>
        <v>#N/A</v>
      </c>
      <c r="AA199" s="69" t="e">
        <f>Tenderkiírás!M199</f>
        <v>#N/A</v>
      </c>
      <c r="AB199" s="69" t="e">
        <f>Tenderkiírás!N199</f>
        <v>#N/A</v>
      </c>
    </row>
    <row r="200" spans="3:28" ht="15">
      <c r="C200" s="34">
        <f>Tenderkiírás!C200</f>
        <v>0</v>
      </c>
      <c r="D200" s="66" t="e">
        <f>Tenderkiírás!D200</f>
        <v>#N/A</v>
      </c>
      <c r="E200" s="66" t="e">
        <f>Tenderkiírás!E200</f>
        <v>#N/A</v>
      </c>
      <c r="F200" s="34">
        <f>Tenderkiírás!F200</f>
        <v>0</v>
      </c>
      <c r="G200" s="34">
        <f>Tenderkiírás!G200</f>
        <v>0</v>
      </c>
      <c r="H200" s="67">
        <f t="shared" ref="H200:H263" si="33">F200*(1+$D$12)-K200-N200-Q200-T200</f>
        <v>0</v>
      </c>
      <c r="I200" s="68">
        <f t="shared" ref="I200:I263" si="34">+G200</f>
        <v>0</v>
      </c>
      <c r="J200" s="49"/>
      <c r="K200" s="39"/>
      <c r="L200" s="68">
        <f t="shared" ref="L200:L263" si="35">+G200</f>
        <v>0</v>
      </c>
      <c r="M200" s="49"/>
      <c r="N200" s="39"/>
      <c r="O200" s="68">
        <f t="shared" ref="O200:O263" si="36">+G200</f>
        <v>0</v>
      </c>
      <c r="P200" s="49"/>
      <c r="Q200" s="39"/>
      <c r="R200" s="68">
        <f t="shared" ref="R200:R263" si="37">+G200</f>
        <v>0</v>
      </c>
      <c r="S200" s="49"/>
      <c r="T200" s="39"/>
      <c r="U200" s="68">
        <f t="shared" ref="U200:U263" si="38">+R200</f>
        <v>0</v>
      </c>
      <c r="V200" s="49"/>
      <c r="W200" s="36">
        <f>Tenderkiírás!I200</f>
        <v>0</v>
      </c>
      <c r="Y200" s="69" t="e">
        <f>Tenderkiírás!K200</f>
        <v>#N/A</v>
      </c>
      <c r="Z200" s="69" t="e">
        <f>Tenderkiírás!L200</f>
        <v>#N/A</v>
      </c>
      <c r="AA200" s="69" t="e">
        <f>Tenderkiírás!M200</f>
        <v>#N/A</v>
      </c>
      <c r="AB200" s="69" t="e">
        <f>Tenderkiírás!N200</f>
        <v>#N/A</v>
      </c>
    </row>
    <row r="201" spans="3:28" ht="15">
      <c r="C201" s="34">
        <f>Tenderkiírás!C201</f>
        <v>0</v>
      </c>
      <c r="D201" s="66" t="e">
        <f>Tenderkiírás!D201</f>
        <v>#N/A</v>
      </c>
      <c r="E201" s="66" t="e">
        <f>Tenderkiírás!E201</f>
        <v>#N/A</v>
      </c>
      <c r="F201" s="34">
        <f>Tenderkiírás!F201</f>
        <v>0</v>
      </c>
      <c r="G201" s="34">
        <f>Tenderkiírás!G201</f>
        <v>0</v>
      </c>
      <c r="H201" s="67">
        <f t="shared" si="33"/>
        <v>0</v>
      </c>
      <c r="I201" s="68">
        <f t="shared" si="34"/>
        <v>0</v>
      </c>
      <c r="J201" s="49"/>
      <c r="K201" s="39"/>
      <c r="L201" s="68">
        <f t="shared" si="35"/>
        <v>0</v>
      </c>
      <c r="M201" s="49"/>
      <c r="N201" s="39"/>
      <c r="O201" s="68">
        <f t="shared" si="36"/>
        <v>0</v>
      </c>
      <c r="P201" s="49"/>
      <c r="Q201" s="39"/>
      <c r="R201" s="68">
        <f t="shared" si="37"/>
        <v>0</v>
      </c>
      <c r="S201" s="49"/>
      <c r="T201" s="39"/>
      <c r="U201" s="68">
        <f t="shared" si="38"/>
        <v>0</v>
      </c>
      <c r="V201" s="49"/>
      <c r="W201" s="36">
        <f>Tenderkiírás!I201</f>
        <v>0</v>
      </c>
      <c r="Y201" s="69" t="e">
        <f>Tenderkiírás!K201</f>
        <v>#N/A</v>
      </c>
      <c r="Z201" s="69" t="e">
        <f>Tenderkiírás!L201</f>
        <v>#N/A</v>
      </c>
      <c r="AA201" s="69" t="e">
        <f>Tenderkiírás!M201</f>
        <v>#N/A</v>
      </c>
      <c r="AB201" s="69" t="e">
        <f>Tenderkiírás!N201</f>
        <v>#N/A</v>
      </c>
    </row>
    <row r="202" spans="3:28" ht="15">
      <c r="C202" s="34">
        <f>Tenderkiírás!C202</f>
        <v>0</v>
      </c>
      <c r="D202" s="66" t="e">
        <f>Tenderkiírás!D202</f>
        <v>#N/A</v>
      </c>
      <c r="E202" s="66" t="e">
        <f>Tenderkiírás!E202</f>
        <v>#N/A</v>
      </c>
      <c r="F202" s="34">
        <f>Tenderkiírás!F202</f>
        <v>0</v>
      </c>
      <c r="G202" s="34">
        <f>Tenderkiírás!G202</f>
        <v>0</v>
      </c>
      <c r="H202" s="67">
        <f t="shared" si="33"/>
        <v>0</v>
      </c>
      <c r="I202" s="68">
        <f t="shared" si="34"/>
        <v>0</v>
      </c>
      <c r="J202" s="49"/>
      <c r="K202" s="39"/>
      <c r="L202" s="68">
        <f t="shared" si="35"/>
        <v>0</v>
      </c>
      <c r="M202" s="49"/>
      <c r="N202" s="39"/>
      <c r="O202" s="68">
        <f t="shared" si="36"/>
        <v>0</v>
      </c>
      <c r="P202" s="49"/>
      <c r="Q202" s="39"/>
      <c r="R202" s="68">
        <f t="shared" si="37"/>
        <v>0</v>
      </c>
      <c r="S202" s="49"/>
      <c r="T202" s="39"/>
      <c r="U202" s="68">
        <f t="shared" si="38"/>
        <v>0</v>
      </c>
      <c r="V202" s="49"/>
      <c r="W202" s="36">
        <f>Tenderkiírás!I202</f>
        <v>0</v>
      </c>
      <c r="Y202" s="69" t="e">
        <f>Tenderkiírás!K202</f>
        <v>#N/A</v>
      </c>
      <c r="Z202" s="69" t="e">
        <f>Tenderkiírás!L202</f>
        <v>#N/A</v>
      </c>
      <c r="AA202" s="69" t="e">
        <f>Tenderkiírás!M202</f>
        <v>#N/A</v>
      </c>
      <c r="AB202" s="69" t="e">
        <f>Tenderkiírás!N202</f>
        <v>#N/A</v>
      </c>
    </row>
    <row r="203" spans="3:28" ht="15">
      <c r="C203" s="34">
        <f>Tenderkiírás!C203</f>
        <v>0</v>
      </c>
      <c r="D203" s="66" t="e">
        <f>Tenderkiírás!D203</f>
        <v>#N/A</v>
      </c>
      <c r="E203" s="66" t="e">
        <f>Tenderkiírás!E203</f>
        <v>#N/A</v>
      </c>
      <c r="F203" s="34">
        <f>Tenderkiírás!F203</f>
        <v>0</v>
      </c>
      <c r="G203" s="34">
        <f>Tenderkiírás!G203</f>
        <v>0</v>
      </c>
      <c r="H203" s="67">
        <f t="shared" si="33"/>
        <v>0</v>
      </c>
      <c r="I203" s="68">
        <f t="shared" si="34"/>
        <v>0</v>
      </c>
      <c r="J203" s="49"/>
      <c r="K203" s="39"/>
      <c r="L203" s="68">
        <f t="shared" si="35"/>
        <v>0</v>
      </c>
      <c r="M203" s="49"/>
      <c r="N203" s="39"/>
      <c r="O203" s="68">
        <f t="shared" si="36"/>
        <v>0</v>
      </c>
      <c r="P203" s="49"/>
      <c r="Q203" s="39"/>
      <c r="R203" s="68">
        <f t="shared" si="37"/>
        <v>0</v>
      </c>
      <c r="S203" s="49"/>
      <c r="T203" s="39"/>
      <c r="U203" s="68">
        <f t="shared" si="38"/>
        <v>0</v>
      </c>
      <c r="V203" s="49"/>
      <c r="W203" s="36">
        <f>Tenderkiírás!I203</f>
        <v>0</v>
      </c>
      <c r="Y203" s="69" t="e">
        <f>Tenderkiírás!K203</f>
        <v>#N/A</v>
      </c>
      <c r="Z203" s="69" t="e">
        <f>Tenderkiírás!L203</f>
        <v>#N/A</v>
      </c>
      <c r="AA203" s="69" t="e">
        <f>Tenderkiírás!M203</f>
        <v>#N/A</v>
      </c>
      <c r="AB203" s="69" t="e">
        <f>Tenderkiírás!N203</f>
        <v>#N/A</v>
      </c>
    </row>
    <row r="204" spans="3:28" ht="15">
      <c r="C204" s="34">
        <f>Tenderkiírás!C204</f>
        <v>0</v>
      </c>
      <c r="D204" s="66" t="e">
        <f>Tenderkiírás!D204</f>
        <v>#N/A</v>
      </c>
      <c r="E204" s="66" t="e">
        <f>Tenderkiírás!E204</f>
        <v>#N/A</v>
      </c>
      <c r="F204" s="34">
        <f>Tenderkiírás!F204</f>
        <v>0</v>
      </c>
      <c r="G204" s="34">
        <f>Tenderkiírás!G204</f>
        <v>0</v>
      </c>
      <c r="H204" s="67">
        <f t="shared" si="33"/>
        <v>0</v>
      </c>
      <c r="I204" s="68">
        <f t="shared" si="34"/>
        <v>0</v>
      </c>
      <c r="J204" s="49"/>
      <c r="K204" s="39"/>
      <c r="L204" s="68">
        <f t="shared" si="35"/>
        <v>0</v>
      </c>
      <c r="M204" s="49"/>
      <c r="N204" s="39"/>
      <c r="O204" s="68">
        <f t="shared" si="36"/>
        <v>0</v>
      </c>
      <c r="P204" s="49"/>
      <c r="Q204" s="39"/>
      <c r="R204" s="68">
        <f t="shared" si="37"/>
        <v>0</v>
      </c>
      <c r="S204" s="49"/>
      <c r="T204" s="39"/>
      <c r="U204" s="68">
        <f t="shared" si="38"/>
        <v>0</v>
      </c>
      <c r="V204" s="49"/>
      <c r="W204" s="36">
        <f>Tenderkiírás!I204</f>
        <v>0</v>
      </c>
      <c r="Y204" s="69" t="e">
        <f>Tenderkiírás!K204</f>
        <v>#N/A</v>
      </c>
      <c r="Z204" s="69" t="e">
        <f>Tenderkiírás!L204</f>
        <v>#N/A</v>
      </c>
      <c r="AA204" s="69" t="e">
        <f>Tenderkiírás!M204</f>
        <v>#N/A</v>
      </c>
      <c r="AB204" s="69" t="e">
        <f>Tenderkiírás!N204</f>
        <v>#N/A</v>
      </c>
    </row>
    <row r="205" spans="3:28" ht="15">
      <c r="C205" s="34">
        <f>Tenderkiírás!C205</f>
        <v>0</v>
      </c>
      <c r="D205" s="66" t="e">
        <f>Tenderkiírás!D205</f>
        <v>#N/A</v>
      </c>
      <c r="E205" s="66" t="e">
        <f>Tenderkiírás!E205</f>
        <v>#N/A</v>
      </c>
      <c r="F205" s="34">
        <f>Tenderkiírás!F205</f>
        <v>0</v>
      </c>
      <c r="G205" s="34">
        <f>Tenderkiírás!G205</f>
        <v>0</v>
      </c>
      <c r="H205" s="67">
        <f t="shared" si="33"/>
        <v>0</v>
      </c>
      <c r="I205" s="68">
        <f t="shared" si="34"/>
        <v>0</v>
      </c>
      <c r="J205" s="49"/>
      <c r="K205" s="39"/>
      <c r="L205" s="68">
        <f t="shared" si="35"/>
        <v>0</v>
      </c>
      <c r="M205" s="49"/>
      <c r="N205" s="39"/>
      <c r="O205" s="68">
        <f t="shared" si="36"/>
        <v>0</v>
      </c>
      <c r="P205" s="49"/>
      <c r="Q205" s="39"/>
      <c r="R205" s="68">
        <f t="shared" si="37"/>
        <v>0</v>
      </c>
      <c r="S205" s="49"/>
      <c r="T205" s="39"/>
      <c r="U205" s="68">
        <f t="shared" si="38"/>
        <v>0</v>
      </c>
      <c r="V205" s="49"/>
      <c r="W205" s="36">
        <f>Tenderkiírás!I205</f>
        <v>0</v>
      </c>
      <c r="Y205" s="69" t="e">
        <f>Tenderkiírás!K205</f>
        <v>#N/A</v>
      </c>
      <c r="Z205" s="69" t="e">
        <f>Tenderkiírás!L205</f>
        <v>#N/A</v>
      </c>
      <c r="AA205" s="69" t="e">
        <f>Tenderkiírás!M205</f>
        <v>#N/A</v>
      </c>
      <c r="AB205" s="69" t="e">
        <f>Tenderkiírás!N205</f>
        <v>#N/A</v>
      </c>
    </row>
    <row r="206" spans="3:28" ht="15">
      <c r="C206" s="34">
        <f>Tenderkiírás!C206</f>
        <v>0</v>
      </c>
      <c r="D206" s="66" t="e">
        <f>Tenderkiírás!D206</f>
        <v>#N/A</v>
      </c>
      <c r="E206" s="66" t="e">
        <f>Tenderkiírás!E206</f>
        <v>#N/A</v>
      </c>
      <c r="F206" s="34">
        <f>Tenderkiírás!F206</f>
        <v>0</v>
      </c>
      <c r="G206" s="34">
        <f>Tenderkiírás!G206</f>
        <v>0</v>
      </c>
      <c r="H206" s="67">
        <f t="shared" si="33"/>
        <v>0</v>
      </c>
      <c r="I206" s="68">
        <f t="shared" si="34"/>
        <v>0</v>
      </c>
      <c r="J206" s="49"/>
      <c r="K206" s="39"/>
      <c r="L206" s="68">
        <f t="shared" si="35"/>
        <v>0</v>
      </c>
      <c r="M206" s="49"/>
      <c r="N206" s="39"/>
      <c r="O206" s="68">
        <f t="shared" si="36"/>
        <v>0</v>
      </c>
      <c r="P206" s="49"/>
      <c r="Q206" s="39"/>
      <c r="R206" s="68">
        <f t="shared" si="37"/>
        <v>0</v>
      </c>
      <c r="S206" s="49"/>
      <c r="T206" s="39"/>
      <c r="U206" s="68">
        <f t="shared" si="38"/>
        <v>0</v>
      </c>
      <c r="V206" s="49"/>
      <c r="W206" s="36">
        <f>Tenderkiírás!I206</f>
        <v>0</v>
      </c>
      <c r="Y206" s="69" t="e">
        <f>Tenderkiírás!K206</f>
        <v>#N/A</v>
      </c>
      <c r="Z206" s="69" t="e">
        <f>Tenderkiírás!L206</f>
        <v>#N/A</v>
      </c>
      <c r="AA206" s="69" t="e">
        <f>Tenderkiírás!M206</f>
        <v>#N/A</v>
      </c>
      <c r="AB206" s="69" t="e">
        <f>Tenderkiírás!N206</f>
        <v>#N/A</v>
      </c>
    </row>
    <row r="207" spans="3:28" ht="15">
      <c r="C207" s="34">
        <f>Tenderkiírás!C207</f>
        <v>0</v>
      </c>
      <c r="D207" s="66" t="e">
        <f>Tenderkiírás!D207</f>
        <v>#N/A</v>
      </c>
      <c r="E207" s="66" t="e">
        <f>Tenderkiírás!E207</f>
        <v>#N/A</v>
      </c>
      <c r="F207" s="34">
        <f>Tenderkiírás!F207</f>
        <v>0</v>
      </c>
      <c r="G207" s="34">
        <f>Tenderkiírás!G207</f>
        <v>0</v>
      </c>
      <c r="H207" s="67">
        <f t="shared" si="33"/>
        <v>0</v>
      </c>
      <c r="I207" s="68">
        <f t="shared" si="34"/>
        <v>0</v>
      </c>
      <c r="J207" s="49"/>
      <c r="K207" s="39"/>
      <c r="L207" s="68">
        <f t="shared" si="35"/>
        <v>0</v>
      </c>
      <c r="M207" s="49"/>
      <c r="N207" s="39"/>
      <c r="O207" s="68">
        <f t="shared" si="36"/>
        <v>0</v>
      </c>
      <c r="P207" s="49"/>
      <c r="Q207" s="39"/>
      <c r="R207" s="68">
        <f t="shared" si="37"/>
        <v>0</v>
      </c>
      <c r="S207" s="49"/>
      <c r="T207" s="39"/>
      <c r="U207" s="68">
        <f t="shared" si="38"/>
        <v>0</v>
      </c>
      <c r="V207" s="49"/>
      <c r="W207" s="36">
        <f>Tenderkiírás!I207</f>
        <v>0</v>
      </c>
      <c r="Y207" s="69" t="e">
        <f>Tenderkiírás!K207</f>
        <v>#N/A</v>
      </c>
      <c r="Z207" s="69" t="e">
        <f>Tenderkiírás!L207</f>
        <v>#N/A</v>
      </c>
      <c r="AA207" s="69" t="e">
        <f>Tenderkiírás!M207</f>
        <v>#N/A</v>
      </c>
      <c r="AB207" s="69" t="e">
        <f>Tenderkiírás!N207</f>
        <v>#N/A</v>
      </c>
    </row>
    <row r="208" spans="3:28" ht="15">
      <c r="C208" s="34">
        <f>Tenderkiírás!C208</f>
        <v>0</v>
      </c>
      <c r="D208" s="66" t="e">
        <f>Tenderkiírás!D208</f>
        <v>#N/A</v>
      </c>
      <c r="E208" s="66" t="e">
        <f>Tenderkiírás!E208</f>
        <v>#N/A</v>
      </c>
      <c r="F208" s="34">
        <f>Tenderkiírás!F208</f>
        <v>0</v>
      </c>
      <c r="G208" s="34">
        <f>Tenderkiírás!G208</f>
        <v>0</v>
      </c>
      <c r="H208" s="67">
        <f t="shared" si="33"/>
        <v>0</v>
      </c>
      <c r="I208" s="68">
        <f t="shared" si="34"/>
        <v>0</v>
      </c>
      <c r="J208" s="49"/>
      <c r="K208" s="39"/>
      <c r="L208" s="68">
        <f t="shared" si="35"/>
        <v>0</v>
      </c>
      <c r="M208" s="49"/>
      <c r="N208" s="39"/>
      <c r="O208" s="68">
        <f t="shared" si="36"/>
        <v>0</v>
      </c>
      <c r="P208" s="49"/>
      <c r="Q208" s="39"/>
      <c r="R208" s="68">
        <f t="shared" si="37"/>
        <v>0</v>
      </c>
      <c r="S208" s="49"/>
      <c r="T208" s="39"/>
      <c r="U208" s="68">
        <f t="shared" si="38"/>
        <v>0</v>
      </c>
      <c r="V208" s="49"/>
      <c r="W208" s="36">
        <f>Tenderkiírás!I208</f>
        <v>0</v>
      </c>
      <c r="Y208" s="69" t="e">
        <f>Tenderkiírás!K208</f>
        <v>#N/A</v>
      </c>
      <c r="Z208" s="69" t="e">
        <f>Tenderkiírás!L208</f>
        <v>#N/A</v>
      </c>
      <c r="AA208" s="69" t="e">
        <f>Tenderkiírás!M208</f>
        <v>#N/A</v>
      </c>
      <c r="AB208" s="69" t="e">
        <f>Tenderkiírás!N208</f>
        <v>#N/A</v>
      </c>
    </row>
    <row r="209" spans="3:28" ht="15">
      <c r="C209" s="34">
        <f>Tenderkiírás!C209</f>
        <v>0</v>
      </c>
      <c r="D209" s="66" t="e">
        <f>Tenderkiírás!D209</f>
        <v>#N/A</v>
      </c>
      <c r="E209" s="66" t="e">
        <f>Tenderkiírás!E209</f>
        <v>#N/A</v>
      </c>
      <c r="F209" s="34">
        <f>Tenderkiírás!F209</f>
        <v>0</v>
      </c>
      <c r="G209" s="34">
        <f>Tenderkiírás!G209</f>
        <v>0</v>
      </c>
      <c r="H209" s="67">
        <f t="shared" si="33"/>
        <v>0</v>
      </c>
      <c r="I209" s="68">
        <f t="shared" si="34"/>
        <v>0</v>
      </c>
      <c r="J209" s="49"/>
      <c r="K209" s="39"/>
      <c r="L209" s="68">
        <f t="shared" si="35"/>
        <v>0</v>
      </c>
      <c r="M209" s="49"/>
      <c r="N209" s="39"/>
      <c r="O209" s="68">
        <f t="shared" si="36"/>
        <v>0</v>
      </c>
      <c r="P209" s="49"/>
      <c r="Q209" s="39"/>
      <c r="R209" s="68">
        <f t="shared" si="37"/>
        <v>0</v>
      </c>
      <c r="S209" s="49"/>
      <c r="T209" s="39"/>
      <c r="U209" s="68">
        <f t="shared" si="38"/>
        <v>0</v>
      </c>
      <c r="V209" s="49"/>
      <c r="W209" s="36">
        <f>Tenderkiírás!I209</f>
        <v>0</v>
      </c>
      <c r="Y209" s="69" t="e">
        <f>Tenderkiírás!K209</f>
        <v>#N/A</v>
      </c>
      <c r="Z209" s="69" t="e">
        <f>Tenderkiírás!L209</f>
        <v>#N/A</v>
      </c>
      <c r="AA209" s="69" t="e">
        <f>Tenderkiírás!M209</f>
        <v>#N/A</v>
      </c>
      <c r="AB209" s="69" t="e">
        <f>Tenderkiírás!N209</f>
        <v>#N/A</v>
      </c>
    </row>
    <row r="210" spans="3:28" ht="15">
      <c r="C210" s="34">
        <f>Tenderkiírás!C210</f>
        <v>0</v>
      </c>
      <c r="D210" s="66" t="e">
        <f>Tenderkiírás!D210</f>
        <v>#N/A</v>
      </c>
      <c r="E210" s="66" t="e">
        <f>Tenderkiírás!E210</f>
        <v>#N/A</v>
      </c>
      <c r="F210" s="34">
        <f>Tenderkiírás!F210</f>
        <v>0</v>
      </c>
      <c r="G210" s="34">
        <f>Tenderkiírás!G210</f>
        <v>0</v>
      </c>
      <c r="H210" s="67">
        <f t="shared" si="33"/>
        <v>0</v>
      </c>
      <c r="I210" s="68">
        <f t="shared" si="34"/>
        <v>0</v>
      </c>
      <c r="J210" s="49"/>
      <c r="K210" s="39"/>
      <c r="L210" s="68">
        <f t="shared" si="35"/>
        <v>0</v>
      </c>
      <c r="M210" s="49"/>
      <c r="N210" s="39"/>
      <c r="O210" s="68">
        <f t="shared" si="36"/>
        <v>0</v>
      </c>
      <c r="P210" s="49"/>
      <c r="Q210" s="39"/>
      <c r="R210" s="68">
        <f t="shared" si="37"/>
        <v>0</v>
      </c>
      <c r="S210" s="49"/>
      <c r="T210" s="39"/>
      <c r="U210" s="68">
        <f t="shared" si="38"/>
        <v>0</v>
      </c>
      <c r="V210" s="49"/>
      <c r="W210" s="36">
        <f>Tenderkiírás!I210</f>
        <v>0</v>
      </c>
      <c r="Y210" s="69" t="e">
        <f>Tenderkiírás!K210</f>
        <v>#N/A</v>
      </c>
      <c r="Z210" s="69" t="e">
        <f>Tenderkiírás!L210</f>
        <v>#N/A</v>
      </c>
      <c r="AA210" s="69" t="e">
        <f>Tenderkiírás!M210</f>
        <v>#N/A</v>
      </c>
      <c r="AB210" s="69" t="e">
        <f>Tenderkiírás!N210</f>
        <v>#N/A</v>
      </c>
    </row>
    <row r="211" spans="3:28" ht="15">
      <c r="C211" s="34">
        <f>Tenderkiírás!C211</f>
        <v>0</v>
      </c>
      <c r="D211" s="66" t="e">
        <f>Tenderkiírás!D211</f>
        <v>#N/A</v>
      </c>
      <c r="E211" s="66" t="e">
        <f>Tenderkiírás!E211</f>
        <v>#N/A</v>
      </c>
      <c r="F211" s="34">
        <f>Tenderkiírás!F211</f>
        <v>0</v>
      </c>
      <c r="G211" s="34">
        <f>Tenderkiírás!G211</f>
        <v>0</v>
      </c>
      <c r="H211" s="67">
        <f t="shared" si="33"/>
        <v>0</v>
      </c>
      <c r="I211" s="68">
        <f t="shared" si="34"/>
        <v>0</v>
      </c>
      <c r="J211" s="49"/>
      <c r="K211" s="39"/>
      <c r="L211" s="68">
        <f t="shared" si="35"/>
        <v>0</v>
      </c>
      <c r="M211" s="49"/>
      <c r="N211" s="39"/>
      <c r="O211" s="68">
        <f t="shared" si="36"/>
        <v>0</v>
      </c>
      <c r="P211" s="49"/>
      <c r="Q211" s="39"/>
      <c r="R211" s="68">
        <f t="shared" si="37"/>
        <v>0</v>
      </c>
      <c r="S211" s="49"/>
      <c r="T211" s="39"/>
      <c r="U211" s="68">
        <f t="shared" si="38"/>
        <v>0</v>
      </c>
      <c r="V211" s="49"/>
      <c r="W211" s="36">
        <f>Tenderkiírás!I211</f>
        <v>0</v>
      </c>
      <c r="Y211" s="69" t="e">
        <f>Tenderkiírás!K211</f>
        <v>#N/A</v>
      </c>
      <c r="Z211" s="69" t="e">
        <f>Tenderkiírás!L211</f>
        <v>#N/A</v>
      </c>
      <c r="AA211" s="69" t="e">
        <f>Tenderkiírás!M211</f>
        <v>#N/A</v>
      </c>
      <c r="AB211" s="69" t="e">
        <f>Tenderkiírás!N211</f>
        <v>#N/A</v>
      </c>
    </row>
    <row r="212" spans="3:28" ht="15">
      <c r="C212" s="34">
        <f>Tenderkiírás!C212</f>
        <v>0</v>
      </c>
      <c r="D212" s="66" t="e">
        <f>Tenderkiírás!D212</f>
        <v>#N/A</v>
      </c>
      <c r="E212" s="66" t="e">
        <f>Tenderkiírás!E212</f>
        <v>#N/A</v>
      </c>
      <c r="F212" s="34">
        <f>Tenderkiírás!F212</f>
        <v>0</v>
      </c>
      <c r="G212" s="34">
        <f>Tenderkiírás!G212</f>
        <v>0</v>
      </c>
      <c r="H212" s="67">
        <f t="shared" si="33"/>
        <v>0</v>
      </c>
      <c r="I212" s="68">
        <f t="shared" si="34"/>
        <v>0</v>
      </c>
      <c r="J212" s="49"/>
      <c r="K212" s="39"/>
      <c r="L212" s="68">
        <f t="shared" si="35"/>
        <v>0</v>
      </c>
      <c r="M212" s="49"/>
      <c r="N212" s="39"/>
      <c r="O212" s="68">
        <f t="shared" si="36"/>
        <v>0</v>
      </c>
      <c r="P212" s="49"/>
      <c r="Q212" s="39"/>
      <c r="R212" s="68">
        <f t="shared" si="37"/>
        <v>0</v>
      </c>
      <c r="S212" s="49"/>
      <c r="T212" s="39"/>
      <c r="U212" s="68">
        <f t="shared" si="38"/>
        <v>0</v>
      </c>
      <c r="V212" s="49"/>
      <c r="W212" s="36">
        <f>Tenderkiírás!I212</f>
        <v>0</v>
      </c>
      <c r="Y212" s="69" t="e">
        <f>Tenderkiírás!K212</f>
        <v>#N/A</v>
      </c>
      <c r="Z212" s="69" t="e">
        <f>Tenderkiírás!L212</f>
        <v>#N/A</v>
      </c>
      <c r="AA212" s="69" t="e">
        <f>Tenderkiírás!M212</f>
        <v>#N/A</v>
      </c>
      <c r="AB212" s="69" t="e">
        <f>Tenderkiírás!N212</f>
        <v>#N/A</v>
      </c>
    </row>
    <row r="213" spans="3:28" ht="15">
      <c r="C213" s="34">
        <f>Tenderkiírás!C213</f>
        <v>0</v>
      </c>
      <c r="D213" s="66" t="e">
        <f>Tenderkiírás!D213</f>
        <v>#N/A</v>
      </c>
      <c r="E213" s="66" t="e">
        <f>Tenderkiírás!E213</f>
        <v>#N/A</v>
      </c>
      <c r="F213" s="34">
        <f>Tenderkiírás!F213</f>
        <v>0</v>
      </c>
      <c r="G213" s="34">
        <f>Tenderkiírás!G213</f>
        <v>0</v>
      </c>
      <c r="H213" s="67">
        <f t="shared" si="33"/>
        <v>0</v>
      </c>
      <c r="I213" s="68">
        <f t="shared" si="34"/>
        <v>0</v>
      </c>
      <c r="J213" s="49"/>
      <c r="K213" s="39"/>
      <c r="L213" s="68">
        <f t="shared" si="35"/>
        <v>0</v>
      </c>
      <c r="M213" s="49"/>
      <c r="N213" s="39"/>
      <c r="O213" s="68">
        <f t="shared" si="36"/>
        <v>0</v>
      </c>
      <c r="P213" s="49"/>
      <c r="Q213" s="39"/>
      <c r="R213" s="68">
        <f t="shared" si="37"/>
        <v>0</v>
      </c>
      <c r="S213" s="49"/>
      <c r="T213" s="39"/>
      <c r="U213" s="68">
        <f t="shared" si="38"/>
        <v>0</v>
      </c>
      <c r="V213" s="49"/>
      <c r="W213" s="36">
        <f>Tenderkiírás!I213</f>
        <v>0</v>
      </c>
      <c r="Y213" s="69" t="e">
        <f>Tenderkiírás!K213</f>
        <v>#N/A</v>
      </c>
      <c r="Z213" s="69" t="e">
        <f>Tenderkiírás!L213</f>
        <v>#N/A</v>
      </c>
      <c r="AA213" s="69" t="e">
        <f>Tenderkiírás!M213</f>
        <v>#N/A</v>
      </c>
      <c r="AB213" s="69" t="e">
        <f>Tenderkiírás!N213</f>
        <v>#N/A</v>
      </c>
    </row>
    <row r="214" spans="3:28" ht="15">
      <c r="C214" s="34">
        <f>Tenderkiírás!C214</f>
        <v>0</v>
      </c>
      <c r="D214" s="66" t="e">
        <f>Tenderkiírás!D214</f>
        <v>#N/A</v>
      </c>
      <c r="E214" s="66" t="e">
        <f>Tenderkiírás!E214</f>
        <v>#N/A</v>
      </c>
      <c r="F214" s="34">
        <f>Tenderkiírás!F214</f>
        <v>0</v>
      </c>
      <c r="G214" s="34">
        <f>Tenderkiírás!G214</f>
        <v>0</v>
      </c>
      <c r="H214" s="67">
        <f t="shared" si="33"/>
        <v>0</v>
      </c>
      <c r="I214" s="68">
        <f t="shared" si="34"/>
        <v>0</v>
      </c>
      <c r="J214" s="49"/>
      <c r="K214" s="39"/>
      <c r="L214" s="68">
        <f t="shared" si="35"/>
        <v>0</v>
      </c>
      <c r="M214" s="49"/>
      <c r="N214" s="39"/>
      <c r="O214" s="68">
        <f t="shared" si="36"/>
        <v>0</v>
      </c>
      <c r="P214" s="49"/>
      <c r="Q214" s="39"/>
      <c r="R214" s="68">
        <f t="shared" si="37"/>
        <v>0</v>
      </c>
      <c r="S214" s="49"/>
      <c r="T214" s="39"/>
      <c r="U214" s="68">
        <f t="shared" si="38"/>
        <v>0</v>
      </c>
      <c r="V214" s="49"/>
      <c r="W214" s="36">
        <f>Tenderkiírás!I214</f>
        <v>0</v>
      </c>
      <c r="Y214" s="69" t="e">
        <f>Tenderkiírás!K214</f>
        <v>#N/A</v>
      </c>
      <c r="Z214" s="69" t="e">
        <f>Tenderkiírás!L214</f>
        <v>#N/A</v>
      </c>
      <c r="AA214" s="69" t="e">
        <f>Tenderkiírás!M214</f>
        <v>#N/A</v>
      </c>
      <c r="AB214" s="69" t="e">
        <f>Tenderkiírás!N214</f>
        <v>#N/A</v>
      </c>
    </row>
    <row r="215" spans="3:28" ht="15">
      <c r="C215" s="34">
        <f>Tenderkiírás!C215</f>
        <v>0</v>
      </c>
      <c r="D215" s="66" t="e">
        <f>Tenderkiírás!D215</f>
        <v>#N/A</v>
      </c>
      <c r="E215" s="66" t="e">
        <f>Tenderkiírás!E215</f>
        <v>#N/A</v>
      </c>
      <c r="F215" s="34">
        <f>Tenderkiírás!F215</f>
        <v>0</v>
      </c>
      <c r="G215" s="34">
        <f>Tenderkiírás!G215</f>
        <v>0</v>
      </c>
      <c r="H215" s="67">
        <f t="shared" si="33"/>
        <v>0</v>
      </c>
      <c r="I215" s="68">
        <f t="shared" si="34"/>
        <v>0</v>
      </c>
      <c r="J215" s="49"/>
      <c r="K215" s="39"/>
      <c r="L215" s="68">
        <f t="shared" si="35"/>
        <v>0</v>
      </c>
      <c r="M215" s="49"/>
      <c r="N215" s="39"/>
      <c r="O215" s="68">
        <f t="shared" si="36"/>
        <v>0</v>
      </c>
      <c r="P215" s="49"/>
      <c r="Q215" s="39"/>
      <c r="R215" s="68">
        <f t="shared" si="37"/>
        <v>0</v>
      </c>
      <c r="S215" s="49"/>
      <c r="T215" s="39"/>
      <c r="U215" s="68">
        <f t="shared" si="38"/>
        <v>0</v>
      </c>
      <c r="V215" s="49"/>
      <c r="W215" s="36">
        <f>Tenderkiírás!I215</f>
        <v>0</v>
      </c>
      <c r="Y215" s="69" t="e">
        <f>Tenderkiírás!K215</f>
        <v>#N/A</v>
      </c>
      <c r="Z215" s="69" t="e">
        <f>Tenderkiírás!L215</f>
        <v>#N/A</v>
      </c>
      <c r="AA215" s="69" t="e">
        <f>Tenderkiírás!M215</f>
        <v>#N/A</v>
      </c>
      <c r="AB215" s="69" t="e">
        <f>Tenderkiírás!N215</f>
        <v>#N/A</v>
      </c>
    </row>
    <row r="216" spans="3:28" ht="15">
      <c r="C216" s="34">
        <f>Tenderkiírás!C216</f>
        <v>0</v>
      </c>
      <c r="D216" s="66" t="e">
        <f>Tenderkiírás!D216</f>
        <v>#N/A</v>
      </c>
      <c r="E216" s="66" t="e">
        <f>Tenderkiírás!E216</f>
        <v>#N/A</v>
      </c>
      <c r="F216" s="34">
        <f>Tenderkiírás!F216</f>
        <v>0</v>
      </c>
      <c r="G216" s="34">
        <f>Tenderkiírás!G216</f>
        <v>0</v>
      </c>
      <c r="H216" s="67">
        <f t="shared" si="33"/>
        <v>0</v>
      </c>
      <c r="I216" s="68">
        <f t="shared" si="34"/>
        <v>0</v>
      </c>
      <c r="J216" s="49"/>
      <c r="K216" s="39"/>
      <c r="L216" s="68">
        <f t="shared" si="35"/>
        <v>0</v>
      </c>
      <c r="M216" s="49"/>
      <c r="N216" s="39"/>
      <c r="O216" s="68">
        <f t="shared" si="36"/>
        <v>0</v>
      </c>
      <c r="P216" s="49"/>
      <c r="Q216" s="39"/>
      <c r="R216" s="68">
        <f t="shared" si="37"/>
        <v>0</v>
      </c>
      <c r="S216" s="49"/>
      <c r="T216" s="39"/>
      <c r="U216" s="68">
        <f t="shared" si="38"/>
        <v>0</v>
      </c>
      <c r="V216" s="49"/>
      <c r="W216" s="36">
        <f>Tenderkiírás!I216</f>
        <v>0</v>
      </c>
      <c r="Y216" s="69" t="e">
        <f>Tenderkiírás!K216</f>
        <v>#N/A</v>
      </c>
      <c r="Z216" s="69" t="e">
        <f>Tenderkiírás!L216</f>
        <v>#N/A</v>
      </c>
      <c r="AA216" s="69" t="e">
        <f>Tenderkiírás!M216</f>
        <v>#N/A</v>
      </c>
      <c r="AB216" s="69" t="e">
        <f>Tenderkiírás!N216</f>
        <v>#N/A</v>
      </c>
    </row>
    <row r="217" spans="3:28" ht="15">
      <c r="C217" s="34">
        <f>Tenderkiírás!C217</f>
        <v>0</v>
      </c>
      <c r="D217" s="66" t="e">
        <f>Tenderkiírás!D217</f>
        <v>#N/A</v>
      </c>
      <c r="E217" s="66" t="e">
        <f>Tenderkiírás!E217</f>
        <v>#N/A</v>
      </c>
      <c r="F217" s="34">
        <f>Tenderkiírás!F217</f>
        <v>0</v>
      </c>
      <c r="G217" s="34">
        <f>Tenderkiírás!G217</f>
        <v>0</v>
      </c>
      <c r="H217" s="67">
        <f t="shared" si="33"/>
        <v>0</v>
      </c>
      <c r="I217" s="68">
        <f t="shared" si="34"/>
        <v>0</v>
      </c>
      <c r="J217" s="49"/>
      <c r="K217" s="39"/>
      <c r="L217" s="68">
        <f t="shared" si="35"/>
        <v>0</v>
      </c>
      <c r="M217" s="49"/>
      <c r="N217" s="39"/>
      <c r="O217" s="68">
        <f t="shared" si="36"/>
        <v>0</v>
      </c>
      <c r="P217" s="49"/>
      <c r="Q217" s="39"/>
      <c r="R217" s="68">
        <f t="shared" si="37"/>
        <v>0</v>
      </c>
      <c r="S217" s="49"/>
      <c r="T217" s="39"/>
      <c r="U217" s="68">
        <f t="shared" si="38"/>
        <v>0</v>
      </c>
      <c r="V217" s="49"/>
      <c r="W217" s="36">
        <f>Tenderkiírás!I217</f>
        <v>0</v>
      </c>
      <c r="Y217" s="69" t="e">
        <f>Tenderkiírás!K217</f>
        <v>#N/A</v>
      </c>
      <c r="Z217" s="69" t="e">
        <f>Tenderkiírás!L217</f>
        <v>#N/A</v>
      </c>
      <c r="AA217" s="69" t="e">
        <f>Tenderkiírás!M217</f>
        <v>#N/A</v>
      </c>
      <c r="AB217" s="69" t="e">
        <f>Tenderkiírás!N217</f>
        <v>#N/A</v>
      </c>
    </row>
    <row r="218" spans="3:28" ht="15">
      <c r="C218" s="34">
        <f>Tenderkiírás!C218</f>
        <v>0</v>
      </c>
      <c r="D218" s="66" t="e">
        <f>Tenderkiírás!D218</f>
        <v>#N/A</v>
      </c>
      <c r="E218" s="66" t="e">
        <f>Tenderkiírás!E218</f>
        <v>#N/A</v>
      </c>
      <c r="F218" s="34">
        <f>Tenderkiírás!F218</f>
        <v>0</v>
      </c>
      <c r="G218" s="34">
        <f>Tenderkiírás!G218</f>
        <v>0</v>
      </c>
      <c r="H218" s="67">
        <f t="shared" si="33"/>
        <v>0</v>
      </c>
      <c r="I218" s="68">
        <f t="shared" si="34"/>
        <v>0</v>
      </c>
      <c r="J218" s="49"/>
      <c r="K218" s="39"/>
      <c r="L218" s="68">
        <f t="shared" si="35"/>
        <v>0</v>
      </c>
      <c r="M218" s="49"/>
      <c r="N218" s="39"/>
      <c r="O218" s="68">
        <f t="shared" si="36"/>
        <v>0</v>
      </c>
      <c r="P218" s="49"/>
      <c r="Q218" s="39"/>
      <c r="R218" s="68">
        <f t="shared" si="37"/>
        <v>0</v>
      </c>
      <c r="S218" s="49"/>
      <c r="T218" s="39"/>
      <c r="U218" s="68">
        <f t="shared" si="38"/>
        <v>0</v>
      </c>
      <c r="V218" s="49"/>
      <c r="W218" s="36">
        <f>Tenderkiírás!I218</f>
        <v>0</v>
      </c>
      <c r="Y218" s="69" t="e">
        <f>Tenderkiírás!K218</f>
        <v>#N/A</v>
      </c>
      <c r="Z218" s="69" t="e">
        <f>Tenderkiírás!L218</f>
        <v>#N/A</v>
      </c>
      <c r="AA218" s="69" t="e">
        <f>Tenderkiírás!M218</f>
        <v>#N/A</v>
      </c>
      <c r="AB218" s="69" t="e">
        <f>Tenderkiírás!N218</f>
        <v>#N/A</v>
      </c>
    </row>
    <row r="219" spans="3:28" ht="15">
      <c r="C219" s="34">
        <f>Tenderkiírás!C219</f>
        <v>0</v>
      </c>
      <c r="D219" s="66" t="e">
        <f>Tenderkiírás!D219</f>
        <v>#N/A</v>
      </c>
      <c r="E219" s="66" t="e">
        <f>Tenderkiírás!E219</f>
        <v>#N/A</v>
      </c>
      <c r="F219" s="34">
        <f>Tenderkiírás!F219</f>
        <v>0</v>
      </c>
      <c r="G219" s="34">
        <f>Tenderkiírás!G219</f>
        <v>0</v>
      </c>
      <c r="H219" s="67">
        <f t="shared" si="33"/>
        <v>0</v>
      </c>
      <c r="I219" s="68">
        <f t="shared" si="34"/>
        <v>0</v>
      </c>
      <c r="J219" s="49"/>
      <c r="K219" s="39"/>
      <c r="L219" s="68">
        <f t="shared" si="35"/>
        <v>0</v>
      </c>
      <c r="M219" s="49"/>
      <c r="N219" s="39"/>
      <c r="O219" s="68">
        <f t="shared" si="36"/>
        <v>0</v>
      </c>
      <c r="P219" s="49"/>
      <c r="Q219" s="39"/>
      <c r="R219" s="68">
        <f t="shared" si="37"/>
        <v>0</v>
      </c>
      <c r="S219" s="49"/>
      <c r="T219" s="39"/>
      <c r="U219" s="68">
        <f t="shared" si="38"/>
        <v>0</v>
      </c>
      <c r="V219" s="49"/>
      <c r="W219" s="36">
        <f>Tenderkiírás!I219</f>
        <v>0</v>
      </c>
      <c r="Y219" s="69" t="e">
        <f>Tenderkiírás!K219</f>
        <v>#N/A</v>
      </c>
      <c r="Z219" s="69" t="e">
        <f>Tenderkiírás!L219</f>
        <v>#N/A</v>
      </c>
      <c r="AA219" s="69" t="e">
        <f>Tenderkiírás!M219</f>
        <v>#N/A</v>
      </c>
      <c r="AB219" s="69" t="e">
        <f>Tenderkiírás!N219</f>
        <v>#N/A</v>
      </c>
    </row>
    <row r="220" spans="3:28" ht="15">
      <c r="C220" s="34">
        <f>Tenderkiírás!C220</f>
        <v>0</v>
      </c>
      <c r="D220" s="66" t="e">
        <f>Tenderkiírás!D220</f>
        <v>#N/A</v>
      </c>
      <c r="E220" s="66" t="e">
        <f>Tenderkiírás!E220</f>
        <v>#N/A</v>
      </c>
      <c r="F220" s="34">
        <f>Tenderkiírás!F220</f>
        <v>0</v>
      </c>
      <c r="G220" s="34">
        <f>Tenderkiírás!G220</f>
        <v>0</v>
      </c>
      <c r="H220" s="67">
        <f t="shared" si="33"/>
        <v>0</v>
      </c>
      <c r="I220" s="68">
        <f t="shared" si="34"/>
        <v>0</v>
      </c>
      <c r="J220" s="49"/>
      <c r="K220" s="39"/>
      <c r="L220" s="68">
        <f t="shared" si="35"/>
        <v>0</v>
      </c>
      <c r="M220" s="49"/>
      <c r="N220" s="39"/>
      <c r="O220" s="68">
        <f t="shared" si="36"/>
        <v>0</v>
      </c>
      <c r="P220" s="49"/>
      <c r="Q220" s="39"/>
      <c r="R220" s="68">
        <f t="shared" si="37"/>
        <v>0</v>
      </c>
      <c r="S220" s="49"/>
      <c r="T220" s="39"/>
      <c r="U220" s="68">
        <f t="shared" si="38"/>
        <v>0</v>
      </c>
      <c r="V220" s="49"/>
      <c r="W220" s="36">
        <f>Tenderkiírás!I220</f>
        <v>0</v>
      </c>
      <c r="Y220" s="69" t="e">
        <f>Tenderkiírás!K220</f>
        <v>#N/A</v>
      </c>
      <c r="Z220" s="69" t="e">
        <f>Tenderkiírás!L220</f>
        <v>#N/A</v>
      </c>
      <c r="AA220" s="69" t="e">
        <f>Tenderkiírás!M220</f>
        <v>#N/A</v>
      </c>
      <c r="AB220" s="69" t="e">
        <f>Tenderkiírás!N220</f>
        <v>#N/A</v>
      </c>
    </row>
    <row r="221" spans="3:28" ht="15">
      <c r="C221" s="34">
        <f>Tenderkiírás!C221</f>
        <v>0</v>
      </c>
      <c r="D221" s="66" t="e">
        <f>Tenderkiírás!D221</f>
        <v>#N/A</v>
      </c>
      <c r="E221" s="66" t="e">
        <f>Tenderkiírás!E221</f>
        <v>#N/A</v>
      </c>
      <c r="F221" s="34">
        <f>Tenderkiírás!F221</f>
        <v>0</v>
      </c>
      <c r="G221" s="34">
        <f>Tenderkiírás!G221</f>
        <v>0</v>
      </c>
      <c r="H221" s="67">
        <f t="shared" si="33"/>
        <v>0</v>
      </c>
      <c r="I221" s="68">
        <f t="shared" si="34"/>
        <v>0</v>
      </c>
      <c r="J221" s="49"/>
      <c r="K221" s="39"/>
      <c r="L221" s="68">
        <f t="shared" si="35"/>
        <v>0</v>
      </c>
      <c r="M221" s="49"/>
      <c r="N221" s="39"/>
      <c r="O221" s="68">
        <f t="shared" si="36"/>
        <v>0</v>
      </c>
      <c r="P221" s="49"/>
      <c r="Q221" s="39"/>
      <c r="R221" s="68">
        <f t="shared" si="37"/>
        <v>0</v>
      </c>
      <c r="S221" s="49"/>
      <c r="T221" s="39"/>
      <c r="U221" s="68">
        <f t="shared" si="38"/>
        <v>0</v>
      </c>
      <c r="V221" s="49"/>
      <c r="W221" s="36">
        <f>Tenderkiírás!I221</f>
        <v>0</v>
      </c>
      <c r="Y221" s="69" t="e">
        <f>Tenderkiírás!K221</f>
        <v>#N/A</v>
      </c>
      <c r="Z221" s="69" t="e">
        <f>Tenderkiírás!L221</f>
        <v>#N/A</v>
      </c>
      <c r="AA221" s="69" t="e">
        <f>Tenderkiírás!M221</f>
        <v>#N/A</v>
      </c>
      <c r="AB221" s="69" t="e">
        <f>Tenderkiírás!N221</f>
        <v>#N/A</v>
      </c>
    </row>
    <row r="222" spans="3:28" ht="15">
      <c r="C222" s="34">
        <f>Tenderkiírás!C222</f>
        <v>0</v>
      </c>
      <c r="D222" s="66" t="e">
        <f>Tenderkiírás!D222</f>
        <v>#N/A</v>
      </c>
      <c r="E222" s="66" t="e">
        <f>Tenderkiírás!E222</f>
        <v>#N/A</v>
      </c>
      <c r="F222" s="34">
        <f>Tenderkiírás!F222</f>
        <v>0</v>
      </c>
      <c r="G222" s="34">
        <f>Tenderkiírás!G222</f>
        <v>0</v>
      </c>
      <c r="H222" s="67">
        <f t="shared" si="33"/>
        <v>0</v>
      </c>
      <c r="I222" s="68">
        <f t="shared" si="34"/>
        <v>0</v>
      </c>
      <c r="J222" s="49"/>
      <c r="K222" s="39"/>
      <c r="L222" s="68">
        <f t="shared" si="35"/>
        <v>0</v>
      </c>
      <c r="M222" s="49"/>
      <c r="N222" s="39"/>
      <c r="O222" s="68">
        <f t="shared" si="36"/>
        <v>0</v>
      </c>
      <c r="P222" s="49"/>
      <c r="Q222" s="39"/>
      <c r="R222" s="68">
        <f t="shared" si="37"/>
        <v>0</v>
      </c>
      <c r="S222" s="49"/>
      <c r="T222" s="39"/>
      <c r="U222" s="68">
        <f t="shared" si="38"/>
        <v>0</v>
      </c>
      <c r="V222" s="49"/>
      <c r="W222" s="36">
        <f>Tenderkiírás!I222</f>
        <v>0</v>
      </c>
      <c r="Y222" s="69" t="e">
        <f>Tenderkiírás!K222</f>
        <v>#N/A</v>
      </c>
      <c r="Z222" s="69" t="e">
        <f>Tenderkiírás!L222</f>
        <v>#N/A</v>
      </c>
      <c r="AA222" s="69" t="e">
        <f>Tenderkiírás!M222</f>
        <v>#N/A</v>
      </c>
      <c r="AB222" s="69" t="e">
        <f>Tenderkiírás!N222</f>
        <v>#N/A</v>
      </c>
    </row>
    <row r="223" spans="3:28" ht="15">
      <c r="C223" s="34">
        <f>Tenderkiírás!C223</f>
        <v>0</v>
      </c>
      <c r="D223" s="66" t="e">
        <f>Tenderkiírás!D223</f>
        <v>#N/A</v>
      </c>
      <c r="E223" s="66" t="e">
        <f>Tenderkiírás!E223</f>
        <v>#N/A</v>
      </c>
      <c r="F223" s="34">
        <f>Tenderkiírás!F223</f>
        <v>0</v>
      </c>
      <c r="G223" s="34">
        <f>Tenderkiírás!G223</f>
        <v>0</v>
      </c>
      <c r="H223" s="67">
        <f t="shared" si="33"/>
        <v>0</v>
      </c>
      <c r="I223" s="68">
        <f t="shared" si="34"/>
        <v>0</v>
      </c>
      <c r="J223" s="49"/>
      <c r="K223" s="39"/>
      <c r="L223" s="68">
        <f t="shared" si="35"/>
        <v>0</v>
      </c>
      <c r="M223" s="49"/>
      <c r="N223" s="39"/>
      <c r="O223" s="68">
        <f t="shared" si="36"/>
        <v>0</v>
      </c>
      <c r="P223" s="49"/>
      <c r="Q223" s="39"/>
      <c r="R223" s="68">
        <f t="shared" si="37"/>
        <v>0</v>
      </c>
      <c r="S223" s="49"/>
      <c r="T223" s="39"/>
      <c r="U223" s="68">
        <f t="shared" si="38"/>
        <v>0</v>
      </c>
      <c r="V223" s="49"/>
      <c r="W223" s="36">
        <f>Tenderkiírás!I223</f>
        <v>0</v>
      </c>
      <c r="Y223" s="69" t="e">
        <f>Tenderkiírás!K223</f>
        <v>#N/A</v>
      </c>
      <c r="Z223" s="69" t="e">
        <f>Tenderkiírás!L223</f>
        <v>#N/A</v>
      </c>
      <c r="AA223" s="69" t="e">
        <f>Tenderkiírás!M223</f>
        <v>#N/A</v>
      </c>
      <c r="AB223" s="69" t="e">
        <f>Tenderkiírás!N223</f>
        <v>#N/A</v>
      </c>
    </row>
    <row r="224" spans="3:28" ht="15">
      <c r="C224" s="34">
        <f>Tenderkiírás!C224</f>
        <v>0</v>
      </c>
      <c r="D224" s="66" t="e">
        <f>Tenderkiírás!D224</f>
        <v>#N/A</v>
      </c>
      <c r="E224" s="66" t="e">
        <f>Tenderkiírás!E224</f>
        <v>#N/A</v>
      </c>
      <c r="F224" s="34">
        <f>Tenderkiírás!F224</f>
        <v>0</v>
      </c>
      <c r="G224" s="34">
        <f>Tenderkiírás!G224</f>
        <v>0</v>
      </c>
      <c r="H224" s="67">
        <f t="shared" si="33"/>
        <v>0</v>
      </c>
      <c r="I224" s="68">
        <f t="shared" si="34"/>
        <v>0</v>
      </c>
      <c r="J224" s="49"/>
      <c r="K224" s="39"/>
      <c r="L224" s="68">
        <f t="shared" si="35"/>
        <v>0</v>
      </c>
      <c r="M224" s="49"/>
      <c r="N224" s="39"/>
      <c r="O224" s="68">
        <f t="shared" si="36"/>
        <v>0</v>
      </c>
      <c r="P224" s="49"/>
      <c r="Q224" s="39"/>
      <c r="R224" s="68">
        <f t="shared" si="37"/>
        <v>0</v>
      </c>
      <c r="S224" s="49"/>
      <c r="T224" s="39"/>
      <c r="U224" s="68">
        <f t="shared" si="38"/>
        <v>0</v>
      </c>
      <c r="V224" s="49"/>
      <c r="W224" s="36">
        <f>Tenderkiírás!I224</f>
        <v>0</v>
      </c>
      <c r="Y224" s="69" t="e">
        <f>Tenderkiírás!K224</f>
        <v>#N/A</v>
      </c>
      <c r="Z224" s="69" t="e">
        <f>Tenderkiírás!L224</f>
        <v>#N/A</v>
      </c>
      <c r="AA224" s="69" t="e">
        <f>Tenderkiírás!M224</f>
        <v>#N/A</v>
      </c>
      <c r="AB224" s="69" t="e">
        <f>Tenderkiírás!N224</f>
        <v>#N/A</v>
      </c>
    </row>
    <row r="225" spans="3:28" ht="15">
      <c r="C225" s="34">
        <f>Tenderkiírás!C225</f>
        <v>0</v>
      </c>
      <c r="D225" s="66" t="e">
        <f>Tenderkiírás!D225</f>
        <v>#N/A</v>
      </c>
      <c r="E225" s="66" t="e">
        <f>Tenderkiírás!E225</f>
        <v>#N/A</v>
      </c>
      <c r="F225" s="34">
        <f>Tenderkiírás!F225</f>
        <v>0</v>
      </c>
      <c r="G225" s="34">
        <f>Tenderkiírás!G225</f>
        <v>0</v>
      </c>
      <c r="H225" s="67">
        <f t="shared" si="33"/>
        <v>0</v>
      </c>
      <c r="I225" s="68">
        <f t="shared" si="34"/>
        <v>0</v>
      </c>
      <c r="J225" s="49"/>
      <c r="K225" s="39"/>
      <c r="L225" s="68">
        <f t="shared" si="35"/>
        <v>0</v>
      </c>
      <c r="M225" s="49"/>
      <c r="N225" s="39"/>
      <c r="O225" s="68">
        <f t="shared" si="36"/>
        <v>0</v>
      </c>
      <c r="P225" s="49"/>
      <c r="Q225" s="39"/>
      <c r="R225" s="68">
        <f t="shared" si="37"/>
        <v>0</v>
      </c>
      <c r="S225" s="49"/>
      <c r="T225" s="39"/>
      <c r="U225" s="68">
        <f t="shared" si="38"/>
        <v>0</v>
      </c>
      <c r="V225" s="49"/>
      <c r="W225" s="36">
        <f>Tenderkiírás!I225</f>
        <v>0</v>
      </c>
      <c r="Y225" s="69" t="e">
        <f>Tenderkiírás!K225</f>
        <v>#N/A</v>
      </c>
      <c r="Z225" s="69" t="e">
        <f>Tenderkiírás!L225</f>
        <v>#N/A</v>
      </c>
      <c r="AA225" s="69" t="e">
        <f>Tenderkiírás!M225</f>
        <v>#N/A</v>
      </c>
      <c r="AB225" s="69" t="e">
        <f>Tenderkiírás!N225</f>
        <v>#N/A</v>
      </c>
    </row>
    <row r="226" spans="3:28" ht="15">
      <c r="C226" s="34">
        <f>Tenderkiírás!C226</f>
        <v>0</v>
      </c>
      <c r="D226" s="66" t="e">
        <f>Tenderkiírás!D226</f>
        <v>#N/A</v>
      </c>
      <c r="E226" s="66" t="e">
        <f>Tenderkiírás!E226</f>
        <v>#N/A</v>
      </c>
      <c r="F226" s="34">
        <f>Tenderkiírás!F226</f>
        <v>0</v>
      </c>
      <c r="G226" s="34">
        <f>Tenderkiírás!G226</f>
        <v>0</v>
      </c>
      <c r="H226" s="67">
        <f t="shared" si="33"/>
        <v>0</v>
      </c>
      <c r="I226" s="68">
        <f t="shared" si="34"/>
        <v>0</v>
      </c>
      <c r="J226" s="49"/>
      <c r="K226" s="39"/>
      <c r="L226" s="68">
        <f t="shared" si="35"/>
        <v>0</v>
      </c>
      <c r="M226" s="49"/>
      <c r="N226" s="39"/>
      <c r="O226" s="68">
        <f t="shared" si="36"/>
        <v>0</v>
      </c>
      <c r="P226" s="49"/>
      <c r="Q226" s="39"/>
      <c r="R226" s="68">
        <f t="shared" si="37"/>
        <v>0</v>
      </c>
      <c r="S226" s="49"/>
      <c r="T226" s="39"/>
      <c r="U226" s="68">
        <f t="shared" si="38"/>
        <v>0</v>
      </c>
      <c r="V226" s="49"/>
      <c r="W226" s="36">
        <f>Tenderkiírás!I226</f>
        <v>0</v>
      </c>
      <c r="Y226" s="69" t="e">
        <f>Tenderkiírás!K226</f>
        <v>#N/A</v>
      </c>
      <c r="Z226" s="69" t="e">
        <f>Tenderkiírás!L226</f>
        <v>#N/A</v>
      </c>
      <c r="AA226" s="69" t="e">
        <f>Tenderkiírás!M226</f>
        <v>#N/A</v>
      </c>
      <c r="AB226" s="69" t="e">
        <f>Tenderkiírás!N226</f>
        <v>#N/A</v>
      </c>
    </row>
    <row r="227" spans="3:28" ht="15">
      <c r="C227" s="34">
        <f>Tenderkiírás!C227</f>
        <v>0</v>
      </c>
      <c r="D227" s="66" t="e">
        <f>Tenderkiírás!D227</f>
        <v>#N/A</v>
      </c>
      <c r="E227" s="66" t="e">
        <f>Tenderkiírás!E227</f>
        <v>#N/A</v>
      </c>
      <c r="F227" s="34">
        <f>Tenderkiírás!F227</f>
        <v>0</v>
      </c>
      <c r="G227" s="34">
        <f>Tenderkiírás!G227</f>
        <v>0</v>
      </c>
      <c r="H227" s="67">
        <f t="shared" si="33"/>
        <v>0</v>
      </c>
      <c r="I227" s="68">
        <f t="shared" si="34"/>
        <v>0</v>
      </c>
      <c r="J227" s="49"/>
      <c r="K227" s="39"/>
      <c r="L227" s="68">
        <f t="shared" si="35"/>
        <v>0</v>
      </c>
      <c r="M227" s="49"/>
      <c r="N227" s="39"/>
      <c r="O227" s="68">
        <f t="shared" si="36"/>
        <v>0</v>
      </c>
      <c r="P227" s="49"/>
      <c r="Q227" s="39"/>
      <c r="R227" s="68">
        <f t="shared" si="37"/>
        <v>0</v>
      </c>
      <c r="S227" s="49"/>
      <c r="T227" s="39"/>
      <c r="U227" s="68">
        <f t="shared" si="38"/>
        <v>0</v>
      </c>
      <c r="V227" s="49"/>
      <c r="W227" s="36">
        <f>Tenderkiírás!I227</f>
        <v>0</v>
      </c>
      <c r="Y227" s="69" t="e">
        <f>Tenderkiírás!K227</f>
        <v>#N/A</v>
      </c>
      <c r="Z227" s="69" t="e">
        <f>Tenderkiírás!L227</f>
        <v>#N/A</v>
      </c>
      <c r="AA227" s="69" t="e">
        <f>Tenderkiírás!M227</f>
        <v>#N/A</v>
      </c>
      <c r="AB227" s="69" t="e">
        <f>Tenderkiírás!N227</f>
        <v>#N/A</v>
      </c>
    </row>
    <row r="228" spans="3:28" ht="15">
      <c r="C228" s="34">
        <f>Tenderkiírás!C228</f>
        <v>0</v>
      </c>
      <c r="D228" s="66" t="e">
        <f>Tenderkiírás!D228</f>
        <v>#N/A</v>
      </c>
      <c r="E228" s="66" t="e">
        <f>Tenderkiírás!E228</f>
        <v>#N/A</v>
      </c>
      <c r="F228" s="34">
        <f>Tenderkiírás!F228</f>
        <v>0</v>
      </c>
      <c r="G228" s="34">
        <f>Tenderkiírás!G228</f>
        <v>0</v>
      </c>
      <c r="H228" s="67">
        <f t="shared" si="33"/>
        <v>0</v>
      </c>
      <c r="I228" s="68">
        <f t="shared" si="34"/>
        <v>0</v>
      </c>
      <c r="J228" s="49"/>
      <c r="K228" s="39"/>
      <c r="L228" s="68">
        <f t="shared" si="35"/>
        <v>0</v>
      </c>
      <c r="M228" s="49"/>
      <c r="N228" s="39"/>
      <c r="O228" s="68">
        <f t="shared" si="36"/>
        <v>0</v>
      </c>
      <c r="P228" s="49"/>
      <c r="Q228" s="39"/>
      <c r="R228" s="68">
        <f t="shared" si="37"/>
        <v>0</v>
      </c>
      <c r="S228" s="49"/>
      <c r="T228" s="39"/>
      <c r="U228" s="68">
        <f t="shared" si="38"/>
        <v>0</v>
      </c>
      <c r="V228" s="49"/>
      <c r="W228" s="36">
        <f>Tenderkiírás!I228</f>
        <v>0</v>
      </c>
      <c r="Y228" s="69" t="e">
        <f>Tenderkiírás!K228</f>
        <v>#N/A</v>
      </c>
      <c r="Z228" s="69" t="e">
        <f>Tenderkiírás!L228</f>
        <v>#N/A</v>
      </c>
      <c r="AA228" s="69" t="e">
        <f>Tenderkiírás!M228</f>
        <v>#N/A</v>
      </c>
      <c r="AB228" s="69" t="e">
        <f>Tenderkiírás!N228</f>
        <v>#N/A</v>
      </c>
    </row>
    <row r="229" spans="3:28" ht="15">
      <c r="C229" s="34">
        <f>Tenderkiírás!C229</f>
        <v>0</v>
      </c>
      <c r="D229" s="66" t="e">
        <f>Tenderkiírás!D229</f>
        <v>#N/A</v>
      </c>
      <c r="E229" s="66" t="e">
        <f>Tenderkiírás!E229</f>
        <v>#N/A</v>
      </c>
      <c r="F229" s="34">
        <f>Tenderkiírás!F229</f>
        <v>0</v>
      </c>
      <c r="G229" s="34">
        <f>Tenderkiírás!G229</f>
        <v>0</v>
      </c>
      <c r="H229" s="67">
        <f t="shared" si="33"/>
        <v>0</v>
      </c>
      <c r="I229" s="68">
        <f t="shared" si="34"/>
        <v>0</v>
      </c>
      <c r="J229" s="49"/>
      <c r="K229" s="39"/>
      <c r="L229" s="68">
        <f t="shared" si="35"/>
        <v>0</v>
      </c>
      <c r="M229" s="49"/>
      <c r="N229" s="39"/>
      <c r="O229" s="68">
        <f t="shared" si="36"/>
        <v>0</v>
      </c>
      <c r="P229" s="49"/>
      <c r="Q229" s="39"/>
      <c r="R229" s="68">
        <f t="shared" si="37"/>
        <v>0</v>
      </c>
      <c r="S229" s="49"/>
      <c r="T229" s="39"/>
      <c r="U229" s="68">
        <f t="shared" si="38"/>
        <v>0</v>
      </c>
      <c r="V229" s="49"/>
      <c r="W229" s="36">
        <f>Tenderkiírás!I229</f>
        <v>0</v>
      </c>
      <c r="Y229" s="69" t="e">
        <f>Tenderkiírás!K229</f>
        <v>#N/A</v>
      </c>
      <c r="Z229" s="69" t="e">
        <f>Tenderkiírás!L229</f>
        <v>#N/A</v>
      </c>
      <c r="AA229" s="69" t="e">
        <f>Tenderkiírás!M229</f>
        <v>#N/A</v>
      </c>
      <c r="AB229" s="69" t="e">
        <f>Tenderkiírás!N229</f>
        <v>#N/A</v>
      </c>
    </row>
    <row r="230" spans="3:28" ht="15">
      <c r="C230" s="34">
        <f>Tenderkiírás!C230</f>
        <v>0</v>
      </c>
      <c r="D230" s="66" t="e">
        <f>Tenderkiírás!D230</f>
        <v>#N/A</v>
      </c>
      <c r="E230" s="66" t="e">
        <f>Tenderkiírás!E230</f>
        <v>#N/A</v>
      </c>
      <c r="F230" s="34">
        <f>Tenderkiírás!F230</f>
        <v>0</v>
      </c>
      <c r="G230" s="34">
        <f>Tenderkiírás!G230</f>
        <v>0</v>
      </c>
      <c r="H230" s="67">
        <f t="shared" si="33"/>
        <v>0</v>
      </c>
      <c r="I230" s="68">
        <f t="shared" si="34"/>
        <v>0</v>
      </c>
      <c r="J230" s="49"/>
      <c r="K230" s="39"/>
      <c r="L230" s="68">
        <f t="shared" si="35"/>
        <v>0</v>
      </c>
      <c r="M230" s="49"/>
      <c r="N230" s="39"/>
      <c r="O230" s="68">
        <f t="shared" si="36"/>
        <v>0</v>
      </c>
      <c r="P230" s="49"/>
      <c r="Q230" s="39"/>
      <c r="R230" s="68">
        <f t="shared" si="37"/>
        <v>0</v>
      </c>
      <c r="S230" s="49"/>
      <c r="T230" s="39"/>
      <c r="U230" s="68">
        <f t="shared" si="38"/>
        <v>0</v>
      </c>
      <c r="V230" s="49"/>
      <c r="W230" s="36">
        <f>Tenderkiírás!I230</f>
        <v>0</v>
      </c>
      <c r="Y230" s="69" t="e">
        <f>Tenderkiírás!K230</f>
        <v>#N/A</v>
      </c>
      <c r="Z230" s="69" t="e">
        <f>Tenderkiírás!L230</f>
        <v>#N/A</v>
      </c>
      <c r="AA230" s="69" t="e">
        <f>Tenderkiírás!M230</f>
        <v>#N/A</v>
      </c>
      <c r="AB230" s="69" t="e">
        <f>Tenderkiírás!N230</f>
        <v>#N/A</v>
      </c>
    </row>
    <row r="231" spans="3:28" ht="15">
      <c r="C231" s="34">
        <f>Tenderkiírás!C231</f>
        <v>0</v>
      </c>
      <c r="D231" s="66" t="e">
        <f>Tenderkiírás!D231</f>
        <v>#N/A</v>
      </c>
      <c r="E231" s="66" t="e">
        <f>Tenderkiírás!E231</f>
        <v>#N/A</v>
      </c>
      <c r="F231" s="34">
        <f>Tenderkiírás!F231</f>
        <v>0</v>
      </c>
      <c r="G231" s="34">
        <f>Tenderkiírás!G231</f>
        <v>0</v>
      </c>
      <c r="H231" s="67">
        <f t="shared" si="33"/>
        <v>0</v>
      </c>
      <c r="I231" s="68">
        <f t="shared" si="34"/>
        <v>0</v>
      </c>
      <c r="J231" s="49"/>
      <c r="K231" s="39"/>
      <c r="L231" s="68">
        <f t="shared" si="35"/>
        <v>0</v>
      </c>
      <c r="M231" s="49"/>
      <c r="N231" s="39"/>
      <c r="O231" s="68">
        <f t="shared" si="36"/>
        <v>0</v>
      </c>
      <c r="P231" s="49"/>
      <c r="Q231" s="39"/>
      <c r="R231" s="68">
        <f t="shared" si="37"/>
        <v>0</v>
      </c>
      <c r="S231" s="49"/>
      <c r="T231" s="39"/>
      <c r="U231" s="68">
        <f t="shared" si="38"/>
        <v>0</v>
      </c>
      <c r="V231" s="49"/>
      <c r="W231" s="36">
        <f>Tenderkiírás!I231</f>
        <v>0</v>
      </c>
      <c r="Y231" s="69" t="e">
        <f>Tenderkiírás!K231</f>
        <v>#N/A</v>
      </c>
      <c r="Z231" s="69" t="e">
        <f>Tenderkiírás!L231</f>
        <v>#N/A</v>
      </c>
      <c r="AA231" s="69" t="e">
        <f>Tenderkiírás!M231</f>
        <v>#N/A</v>
      </c>
      <c r="AB231" s="69" t="e">
        <f>Tenderkiírás!N231</f>
        <v>#N/A</v>
      </c>
    </row>
    <row r="232" spans="3:28" ht="15">
      <c r="C232" s="34">
        <f>Tenderkiírás!C232</f>
        <v>0</v>
      </c>
      <c r="D232" s="66" t="e">
        <f>Tenderkiírás!D232</f>
        <v>#N/A</v>
      </c>
      <c r="E232" s="66" t="e">
        <f>Tenderkiírás!E232</f>
        <v>#N/A</v>
      </c>
      <c r="F232" s="34">
        <f>Tenderkiírás!F232</f>
        <v>0</v>
      </c>
      <c r="G232" s="34">
        <f>Tenderkiírás!G232</f>
        <v>0</v>
      </c>
      <c r="H232" s="67">
        <f t="shared" si="33"/>
        <v>0</v>
      </c>
      <c r="I232" s="68">
        <f t="shared" si="34"/>
        <v>0</v>
      </c>
      <c r="J232" s="49"/>
      <c r="K232" s="39"/>
      <c r="L232" s="68">
        <f t="shared" si="35"/>
        <v>0</v>
      </c>
      <c r="M232" s="49"/>
      <c r="N232" s="39"/>
      <c r="O232" s="68">
        <f t="shared" si="36"/>
        <v>0</v>
      </c>
      <c r="P232" s="49"/>
      <c r="Q232" s="39"/>
      <c r="R232" s="68">
        <f t="shared" si="37"/>
        <v>0</v>
      </c>
      <c r="S232" s="49"/>
      <c r="T232" s="39"/>
      <c r="U232" s="68">
        <f t="shared" si="38"/>
        <v>0</v>
      </c>
      <c r="V232" s="49"/>
      <c r="W232" s="36">
        <f>Tenderkiírás!I232</f>
        <v>0</v>
      </c>
      <c r="Y232" s="69" t="e">
        <f>Tenderkiírás!K232</f>
        <v>#N/A</v>
      </c>
      <c r="Z232" s="69" t="e">
        <f>Tenderkiírás!L232</f>
        <v>#N/A</v>
      </c>
      <c r="AA232" s="69" t="e">
        <f>Tenderkiírás!M232</f>
        <v>#N/A</v>
      </c>
      <c r="AB232" s="69" t="e">
        <f>Tenderkiírás!N232</f>
        <v>#N/A</v>
      </c>
    </row>
    <row r="233" spans="3:28" ht="15">
      <c r="C233" s="34">
        <f>Tenderkiírás!C233</f>
        <v>0</v>
      </c>
      <c r="D233" s="66" t="e">
        <f>Tenderkiírás!D233</f>
        <v>#N/A</v>
      </c>
      <c r="E233" s="66" t="e">
        <f>Tenderkiírás!E233</f>
        <v>#N/A</v>
      </c>
      <c r="F233" s="34">
        <f>Tenderkiírás!F233</f>
        <v>0</v>
      </c>
      <c r="G233" s="34">
        <f>Tenderkiírás!G233</f>
        <v>0</v>
      </c>
      <c r="H233" s="67">
        <f t="shared" si="33"/>
        <v>0</v>
      </c>
      <c r="I233" s="68">
        <f t="shared" si="34"/>
        <v>0</v>
      </c>
      <c r="J233" s="49"/>
      <c r="K233" s="39"/>
      <c r="L233" s="68">
        <f t="shared" si="35"/>
        <v>0</v>
      </c>
      <c r="M233" s="49"/>
      <c r="N233" s="39"/>
      <c r="O233" s="68">
        <f t="shared" si="36"/>
        <v>0</v>
      </c>
      <c r="P233" s="49"/>
      <c r="Q233" s="39"/>
      <c r="R233" s="68">
        <f t="shared" si="37"/>
        <v>0</v>
      </c>
      <c r="S233" s="49"/>
      <c r="T233" s="39"/>
      <c r="U233" s="68">
        <f t="shared" si="38"/>
        <v>0</v>
      </c>
      <c r="V233" s="49"/>
      <c r="W233" s="36">
        <f>Tenderkiírás!I233</f>
        <v>0</v>
      </c>
      <c r="Y233" s="69" t="e">
        <f>Tenderkiírás!K233</f>
        <v>#N/A</v>
      </c>
      <c r="Z233" s="69" t="e">
        <f>Tenderkiírás!L233</f>
        <v>#N/A</v>
      </c>
      <c r="AA233" s="69" t="e">
        <f>Tenderkiírás!M233</f>
        <v>#N/A</v>
      </c>
      <c r="AB233" s="69" t="e">
        <f>Tenderkiírás!N233</f>
        <v>#N/A</v>
      </c>
    </row>
    <row r="234" spans="3:28" ht="15">
      <c r="C234" s="34">
        <f>Tenderkiírás!C234</f>
        <v>0</v>
      </c>
      <c r="D234" s="66" t="e">
        <f>Tenderkiírás!D234</f>
        <v>#N/A</v>
      </c>
      <c r="E234" s="66" t="e">
        <f>Tenderkiírás!E234</f>
        <v>#N/A</v>
      </c>
      <c r="F234" s="34">
        <f>Tenderkiírás!F234</f>
        <v>0</v>
      </c>
      <c r="G234" s="34">
        <f>Tenderkiírás!G234</f>
        <v>0</v>
      </c>
      <c r="H234" s="67">
        <f t="shared" si="33"/>
        <v>0</v>
      </c>
      <c r="I234" s="68">
        <f t="shared" si="34"/>
        <v>0</v>
      </c>
      <c r="J234" s="49"/>
      <c r="K234" s="39"/>
      <c r="L234" s="68">
        <f t="shared" si="35"/>
        <v>0</v>
      </c>
      <c r="M234" s="49"/>
      <c r="N234" s="39"/>
      <c r="O234" s="68">
        <f t="shared" si="36"/>
        <v>0</v>
      </c>
      <c r="P234" s="49"/>
      <c r="Q234" s="39"/>
      <c r="R234" s="68">
        <f t="shared" si="37"/>
        <v>0</v>
      </c>
      <c r="S234" s="49"/>
      <c r="T234" s="39"/>
      <c r="U234" s="68">
        <f t="shared" si="38"/>
        <v>0</v>
      </c>
      <c r="V234" s="49"/>
      <c r="W234" s="36">
        <f>Tenderkiírás!I234</f>
        <v>0</v>
      </c>
      <c r="Y234" s="69" t="e">
        <f>Tenderkiírás!K234</f>
        <v>#N/A</v>
      </c>
      <c r="Z234" s="69" t="e">
        <f>Tenderkiírás!L234</f>
        <v>#N/A</v>
      </c>
      <c r="AA234" s="69" t="e">
        <f>Tenderkiírás!M234</f>
        <v>#N/A</v>
      </c>
      <c r="AB234" s="69" t="e">
        <f>Tenderkiírás!N234</f>
        <v>#N/A</v>
      </c>
    </row>
    <row r="235" spans="3:28" ht="15">
      <c r="C235" s="34">
        <f>Tenderkiírás!C235</f>
        <v>0</v>
      </c>
      <c r="D235" s="66" t="e">
        <f>Tenderkiírás!D235</f>
        <v>#N/A</v>
      </c>
      <c r="E235" s="66" t="e">
        <f>Tenderkiírás!E235</f>
        <v>#N/A</v>
      </c>
      <c r="F235" s="34">
        <f>Tenderkiírás!F235</f>
        <v>0</v>
      </c>
      <c r="G235" s="34">
        <f>Tenderkiírás!G235</f>
        <v>0</v>
      </c>
      <c r="H235" s="67">
        <f t="shared" si="33"/>
        <v>0</v>
      </c>
      <c r="I235" s="68">
        <f t="shared" si="34"/>
        <v>0</v>
      </c>
      <c r="J235" s="49"/>
      <c r="K235" s="39"/>
      <c r="L235" s="68">
        <f t="shared" si="35"/>
        <v>0</v>
      </c>
      <c r="M235" s="49"/>
      <c r="N235" s="39"/>
      <c r="O235" s="68">
        <f t="shared" si="36"/>
        <v>0</v>
      </c>
      <c r="P235" s="49"/>
      <c r="Q235" s="39"/>
      <c r="R235" s="68">
        <f t="shared" si="37"/>
        <v>0</v>
      </c>
      <c r="S235" s="49"/>
      <c r="T235" s="39"/>
      <c r="U235" s="68">
        <f t="shared" si="38"/>
        <v>0</v>
      </c>
      <c r="V235" s="49"/>
      <c r="W235" s="36">
        <f>Tenderkiírás!I235</f>
        <v>0</v>
      </c>
      <c r="Y235" s="69" t="e">
        <f>Tenderkiírás!K235</f>
        <v>#N/A</v>
      </c>
      <c r="Z235" s="69" t="e">
        <f>Tenderkiírás!L235</f>
        <v>#N/A</v>
      </c>
      <c r="AA235" s="69" t="e">
        <f>Tenderkiírás!M235</f>
        <v>#N/A</v>
      </c>
      <c r="AB235" s="69" t="e">
        <f>Tenderkiírás!N235</f>
        <v>#N/A</v>
      </c>
    </row>
    <row r="236" spans="3:28" ht="15">
      <c r="C236" s="34">
        <f>Tenderkiírás!C236</f>
        <v>0</v>
      </c>
      <c r="D236" s="66" t="e">
        <f>Tenderkiírás!D236</f>
        <v>#N/A</v>
      </c>
      <c r="E236" s="66" t="e">
        <f>Tenderkiírás!E236</f>
        <v>#N/A</v>
      </c>
      <c r="F236" s="34">
        <f>Tenderkiírás!F236</f>
        <v>0</v>
      </c>
      <c r="G236" s="34">
        <f>Tenderkiírás!G236</f>
        <v>0</v>
      </c>
      <c r="H236" s="67">
        <f t="shared" si="33"/>
        <v>0</v>
      </c>
      <c r="I236" s="68">
        <f t="shared" si="34"/>
        <v>0</v>
      </c>
      <c r="J236" s="49"/>
      <c r="K236" s="39"/>
      <c r="L236" s="68">
        <f t="shared" si="35"/>
        <v>0</v>
      </c>
      <c r="M236" s="49"/>
      <c r="N236" s="39"/>
      <c r="O236" s="68">
        <f t="shared" si="36"/>
        <v>0</v>
      </c>
      <c r="P236" s="49"/>
      <c r="Q236" s="39"/>
      <c r="R236" s="68">
        <f t="shared" si="37"/>
        <v>0</v>
      </c>
      <c r="S236" s="49"/>
      <c r="T236" s="39"/>
      <c r="U236" s="68">
        <f t="shared" si="38"/>
        <v>0</v>
      </c>
      <c r="V236" s="49"/>
      <c r="W236" s="36">
        <f>Tenderkiírás!I236</f>
        <v>0</v>
      </c>
      <c r="Y236" s="69" t="e">
        <f>Tenderkiírás!K236</f>
        <v>#N/A</v>
      </c>
      <c r="Z236" s="69" t="e">
        <f>Tenderkiírás!L236</f>
        <v>#N/A</v>
      </c>
      <c r="AA236" s="69" t="e">
        <f>Tenderkiírás!M236</f>
        <v>#N/A</v>
      </c>
      <c r="AB236" s="69" t="e">
        <f>Tenderkiírás!N236</f>
        <v>#N/A</v>
      </c>
    </row>
    <row r="237" spans="3:28" ht="15">
      <c r="C237" s="34">
        <f>Tenderkiírás!C237</f>
        <v>0</v>
      </c>
      <c r="D237" s="66" t="e">
        <f>Tenderkiírás!D237</f>
        <v>#N/A</v>
      </c>
      <c r="E237" s="66" t="e">
        <f>Tenderkiírás!E237</f>
        <v>#N/A</v>
      </c>
      <c r="F237" s="34">
        <f>Tenderkiírás!F237</f>
        <v>0</v>
      </c>
      <c r="G237" s="34">
        <f>Tenderkiírás!G237</f>
        <v>0</v>
      </c>
      <c r="H237" s="67">
        <f t="shared" si="33"/>
        <v>0</v>
      </c>
      <c r="I237" s="68">
        <f t="shared" si="34"/>
        <v>0</v>
      </c>
      <c r="J237" s="49"/>
      <c r="K237" s="39"/>
      <c r="L237" s="68">
        <f t="shared" si="35"/>
        <v>0</v>
      </c>
      <c r="M237" s="49"/>
      <c r="N237" s="39"/>
      <c r="O237" s="68">
        <f t="shared" si="36"/>
        <v>0</v>
      </c>
      <c r="P237" s="49"/>
      <c r="Q237" s="39"/>
      <c r="R237" s="68">
        <f t="shared" si="37"/>
        <v>0</v>
      </c>
      <c r="S237" s="49"/>
      <c r="T237" s="39"/>
      <c r="U237" s="68">
        <f t="shared" si="38"/>
        <v>0</v>
      </c>
      <c r="V237" s="49"/>
      <c r="W237" s="36">
        <f>Tenderkiírás!I237</f>
        <v>0</v>
      </c>
      <c r="Y237" s="69" t="e">
        <f>Tenderkiírás!K237</f>
        <v>#N/A</v>
      </c>
      <c r="Z237" s="69" t="e">
        <f>Tenderkiírás!L237</f>
        <v>#N/A</v>
      </c>
      <c r="AA237" s="69" t="e">
        <f>Tenderkiírás!M237</f>
        <v>#N/A</v>
      </c>
      <c r="AB237" s="69" t="e">
        <f>Tenderkiírás!N237</f>
        <v>#N/A</v>
      </c>
    </row>
    <row r="238" spans="3:28" ht="15">
      <c r="C238" s="34">
        <f>Tenderkiírás!C238</f>
        <v>0</v>
      </c>
      <c r="D238" s="66" t="e">
        <f>Tenderkiírás!D238</f>
        <v>#N/A</v>
      </c>
      <c r="E238" s="66" t="e">
        <f>Tenderkiírás!E238</f>
        <v>#N/A</v>
      </c>
      <c r="F238" s="34">
        <f>Tenderkiírás!F238</f>
        <v>0</v>
      </c>
      <c r="G238" s="34">
        <f>Tenderkiírás!G238</f>
        <v>0</v>
      </c>
      <c r="H238" s="67">
        <f t="shared" si="33"/>
        <v>0</v>
      </c>
      <c r="I238" s="68">
        <f t="shared" si="34"/>
        <v>0</v>
      </c>
      <c r="J238" s="49"/>
      <c r="K238" s="39"/>
      <c r="L238" s="68">
        <f t="shared" si="35"/>
        <v>0</v>
      </c>
      <c r="M238" s="49"/>
      <c r="N238" s="39"/>
      <c r="O238" s="68">
        <f t="shared" si="36"/>
        <v>0</v>
      </c>
      <c r="P238" s="49"/>
      <c r="Q238" s="39"/>
      <c r="R238" s="68">
        <f t="shared" si="37"/>
        <v>0</v>
      </c>
      <c r="S238" s="49"/>
      <c r="T238" s="39"/>
      <c r="U238" s="68">
        <f t="shared" si="38"/>
        <v>0</v>
      </c>
      <c r="V238" s="49"/>
      <c r="W238" s="36">
        <f>Tenderkiírás!I238</f>
        <v>0</v>
      </c>
      <c r="Y238" s="69" t="e">
        <f>Tenderkiírás!K238</f>
        <v>#N/A</v>
      </c>
      <c r="Z238" s="69" t="e">
        <f>Tenderkiírás!L238</f>
        <v>#N/A</v>
      </c>
      <c r="AA238" s="69" t="e">
        <f>Tenderkiírás!M238</f>
        <v>#N/A</v>
      </c>
      <c r="AB238" s="69" t="e">
        <f>Tenderkiírás!N238</f>
        <v>#N/A</v>
      </c>
    </row>
    <row r="239" spans="3:28" ht="15">
      <c r="C239" s="34">
        <f>Tenderkiírás!C239</f>
        <v>0</v>
      </c>
      <c r="D239" s="66" t="e">
        <f>Tenderkiírás!D239</f>
        <v>#N/A</v>
      </c>
      <c r="E239" s="66" t="e">
        <f>Tenderkiírás!E239</f>
        <v>#N/A</v>
      </c>
      <c r="F239" s="34">
        <f>Tenderkiírás!F239</f>
        <v>0</v>
      </c>
      <c r="G239" s="34">
        <f>Tenderkiírás!G239</f>
        <v>0</v>
      </c>
      <c r="H239" s="67">
        <f t="shared" si="33"/>
        <v>0</v>
      </c>
      <c r="I239" s="68">
        <f t="shared" si="34"/>
        <v>0</v>
      </c>
      <c r="J239" s="49"/>
      <c r="K239" s="39"/>
      <c r="L239" s="68">
        <f t="shared" si="35"/>
        <v>0</v>
      </c>
      <c r="M239" s="49"/>
      <c r="N239" s="39"/>
      <c r="O239" s="68">
        <f t="shared" si="36"/>
        <v>0</v>
      </c>
      <c r="P239" s="49"/>
      <c r="Q239" s="39"/>
      <c r="R239" s="68">
        <f t="shared" si="37"/>
        <v>0</v>
      </c>
      <c r="S239" s="49"/>
      <c r="T239" s="39"/>
      <c r="U239" s="68">
        <f t="shared" si="38"/>
        <v>0</v>
      </c>
      <c r="V239" s="49"/>
      <c r="W239" s="36">
        <f>Tenderkiírás!I239</f>
        <v>0</v>
      </c>
      <c r="Y239" s="69" t="e">
        <f>Tenderkiírás!K239</f>
        <v>#N/A</v>
      </c>
      <c r="Z239" s="69" t="e">
        <f>Tenderkiírás!L239</f>
        <v>#N/A</v>
      </c>
      <c r="AA239" s="69" t="e">
        <f>Tenderkiírás!M239</f>
        <v>#N/A</v>
      </c>
      <c r="AB239" s="69" t="e">
        <f>Tenderkiírás!N239</f>
        <v>#N/A</v>
      </c>
    </row>
    <row r="240" spans="3:28" ht="15">
      <c r="C240" s="34">
        <f>Tenderkiírás!C240</f>
        <v>0</v>
      </c>
      <c r="D240" s="66" t="e">
        <f>Tenderkiírás!D240</f>
        <v>#N/A</v>
      </c>
      <c r="E240" s="66" t="e">
        <f>Tenderkiírás!E240</f>
        <v>#N/A</v>
      </c>
      <c r="F240" s="34">
        <f>Tenderkiírás!F240</f>
        <v>0</v>
      </c>
      <c r="G240" s="34">
        <f>Tenderkiírás!G240</f>
        <v>0</v>
      </c>
      <c r="H240" s="67">
        <f t="shared" si="33"/>
        <v>0</v>
      </c>
      <c r="I240" s="68">
        <f t="shared" si="34"/>
        <v>0</v>
      </c>
      <c r="J240" s="49"/>
      <c r="K240" s="39"/>
      <c r="L240" s="68">
        <f t="shared" si="35"/>
        <v>0</v>
      </c>
      <c r="M240" s="49"/>
      <c r="N240" s="39"/>
      <c r="O240" s="68">
        <f t="shared" si="36"/>
        <v>0</v>
      </c>
      <c r="P240" s="49"/>
      <c r="Q240" s="39"/>
      <c r="R240" s="68">
        <f t="shared" si="37"/>
        <v>0</v>
      </c>
      <c r="S240" s="49"/>
      <c r="T240" s="39"/>
      <c r="U240" s="68">
        <f t="shared" si="38"/>
        <v>0</v>
      </c>
      <c r="V240" s="49"/>
      <c r="W240" s="36">
        <f>Tenderkiírás!I240</f>
        <v>0</v>
      </c>
      <c r="Y240" s="69" t="e">
        <f>Tenderkiírás!K240</f>
        <v>#N/A</v>
      </c>
      <c r="Z240" s="69" t="e">
        <f>Tenderkiírás!L240</f>
        <v>#N/A</v>
      </c>
      <c r="AA240" s="69" t="e">
        <f>Tenderkiírás!M240</f>
        <v>#N/A</v>
      </c>
      <c r="AB240" s="69" t="e">
        <f>Tenderkiírás!N240</f>
        <v>#N/A</v>
      </c>
    </row>
    <row r="241" spans="3:28" ht="15">
      <c r="C241" s="34">
        <f>Tenderkiírás!C241</f>
        <v>0</v>
      </c>
      <c r="D241" s="66" t="e">
        <f>Tenderkiírás!D241</f>
        <v>#N/A</v>
      </c>
      <c r="E241" s="66" t="e">
        <f>Tenderkiírás!E241</f>
        <v>#N/A</v>
      </c>
      <c r="F241" s="34">
        <f>Tenderkiírás!F241</f>
        <v>0</v>
      </c>
      <c r="G241" s="34">
        <f>Tenderkiírás!G241</f>
        <v>0</v>
      </c>
      <c r="H241" s="67">
        <f t="shared" si="33"/>
        <v>0</v>
      </c>
      <c r="I241" s="68">
        <f t="shared" si="34"/>
        <v>0</v>
      </c>
      <c r="J241" s="49"/>
      <c r="K241" s="39"/>
      <c r="L241" s="68">
        <f t="shared" si="35"/>
        <v>0</v>
      </c>
      <c r="M241" s="49"/>
      <c r="N241" s="39"/>
      <c r="O241" s="68">
        <f t="shared" si="36"/>
        <v>0</v>
      </c>
      <c r="P241" s="49"/>
      <c r="Q241" s="39"/>
      <c r="R241" s="68">
        <f t="shared" si="37"/>
        <v>0</v>
      </c>
      <c r="S241" s="49"/>
      <c r="T241" s="39"/>
      <c r="U241" s="68">
        <f t="shared" si="38"/>
        <v>0</v>
      </c>
      <c r="V241" s="49"/>
      <c r="W241" s="36">
        <f>Tenderkiírás!I241</f>
        <v>0</v>
      </c>
      <c r="Y241" s="69" t="e">
        <f>Tenderkiírás!K241</f>
        <v>#N/A</v>
      </c>
      <c r="Z241" s="69" t="e">
        <f>Tenderkiírás!L241</f>
        <v>#N/A</v>
      </c>
      <c r="AA241" s="69" t="e">
        <f>Tenderkiírás!M241</f>
        <v>#N/A</v>
      </c>
      <c r="AB241" s="69" t="e">
        <f>Tenderkiírás!N241</f>
        <v>#N/A</v>
      </c>
    </row>
    <row r="242" spans="3:28" ht="15">
      <c r="C242" s="34">
        <f>Tenderkiírás!C242</f>
        <v>0</v>
      </c>
      <c r="D242" s="66" t="e">
        <f>Tenderkiírás!D242</f>
        <v>#N/A</v>
      </c>
      <c r="E242" s="66" t="e">
        <f>Tenderkiírás!E242</f>
        <v>#N/A</v>
      </c>
      <c r="F242" s="34">
        <f>Tenderkiírás!F242</f>
        <v>0</v>
      </c>
      <c r="G242" s="34">
        <f>Tenderkiírás!G242</f>
        <v>0</v>
      </c>
      <c r="H242" s="67">
        <f t="shared" si="33"/>
        <v>0</v>
      </c>
      <c r="I242" s="68">
        <f t="shared" si="34"/>
        <v>0</v>
      </c>
      <c r="J242" s="49"/>
      <c r="K242" s="39"/>
      <c r="L242" s="68">
        <f t="shared" si="35"/>
        <v>0</v>
      </c>
      <c r="M242" s="49"/>
      <c r="N242" s="39"/>
      <c r="O242" s="68">
        <f t="shared" si="36"/>
        <v>0</v>
      </c>
      <c r="P242" s="49"/>
      <c r="Q242" s="39"/>
      <c r="R242" s="68">
        <f t="shared" si="37"/>
        <v>0</v>
      </c>
      <c r="S242" s="49"/>
      <c r="T242" s="39"/>
      <c r="U242" s="68">
        <f t="shared" si="38"/>
        <v>0</v>
      </c>
      <c r="V242" s="49"/>
      <c r="W242" s="36">
        <f>Tenderkiírás!I242</f>
        <v>0</v>
      </c>
      <c r="Y242" s="69" t="e">
        <f>Tenderkiírás!K242</f>
        <v>#N/A</v>
      </c>
      <c r="Z242" s="69" t="e">
        <f>Tenderkiírás!L242</f>
        <v>#N/A</v>
      </c>
      <c r="AA242" s="69" t="e">
        <f>Tenderkiírás!M242</f>
        <v>#N/A</v>
      </c>
      <c r="AB242" s="69" t="e">
        <f>Tenderkiírás!N242</f>
        <v>#N/A</v>
      </c>
    </row>
    <row r="243" spans="3:28" ht="15">
      <c r="C243" s="34">
        <f>Tenderkiírás!C243</f>
        <v>0</v>
      </c>
      <c r="D243" s="66" t="e">
        <f>Tenderkiírás!D243</f>
        <v>#N/A</v>
      </c>
      <c r="E243" s="66" t="e">
        <f>Tenderkiírás!E243</f>
        <v>#N/A</v>
      </c>
      <c r="F243" s="34">
        <f>Tenderkiírás!F243</f>
        <v>0</v>
      </c>
      <c r="G243" s="34">
        <f>Tenderkiírás!G243</f>
        <v>0</v>
      </c>
      <c r="H243" s="67">
        <f t="shared" si="33"/>
        <v>0</v>
      </c>
      <c r="I243" s="68">
        <f t="shared" si="34"/>
        <v>0</v>
      </c>
      <c r="J243" s="49"/>
      <c r="K243" s="39"/>
      <c r="L243" s="68">
        <f t="shared" si="35"/>
        <v>0</v>
      </c>
      <c r="M243" s="49"/>
      <c r="N243" s="39"/>
      <c r="O243" s="68">
        <f t="shared" si="36"/>
        <v>0</v>
      </c>
      <c r="P243" s="49"/>
      <c r="Q243" s="39"/>
      <c r="R243" s="68">
        <f t="shared" si="37"/>
        <v>0</v>
      </c>
      <c r="S243" s="49"/>
      <c r="T243" s="39"/>
      <c r="U243" s="68">
        <f t="shared" si="38"/>
        <v>0</v>
      </c>
      <c r="V243" s="49"/>
      <c r="W243" s="36">
        <f>Tenderkiírás!I243</f>
        <v>0</v>
      </c>
      <c r="Y243" s="69" t="e">
        <f>Tenderkiírás!K243</f>
        <v>#N/A</v>
      </c>
      <c r="Z243" s="69" t="e">
        <f>Tenderkiírás!L243</f>
        <v>#N/A</v>
      </c>
      <c r="AA243" s="69" t="e">
        <f>Tenderkiírás!M243</f>
        <v>#N/A</v>
      </c>
      <c r="AB243" s="69" t="e">
        <f>Tenderkiírás!N243</f>
        <v>#N/A</v>
      </c>
    </row>
    <row r="244" spans="3:28" ht="15">
      <c r="C244" s="34">
        <f>Tenderkiírás!C244</f>
        <v>0</v>
      </c>
      <c r="D244" s="66" t="e">
        <f>Tenderkiírás!D244</f>
        <v>#N/A</v>
      </c>
      <c r="E244" s="66" t="e">
        <f>Tenderkiírás!E244</f>
        <v>#N/A</v>
      </c>
      <c r="F244" s="34">
        <f>Tenderkiírás!F244</f>
        <v>0</v>
      </c>
      <c r="G244" s="34">
        <f>Tenderkiírás!G244</f>
        <v>0</v>
      </c>
      <c r="H244" s="67">
        <f t="shared" si="33"/>
        <v>0</v>
      </c>
      <c r="I244" s="68">
        <f t="shared" si="34"/>
        <v>0</v>
      </c>
      <c r="J244" s="49"/>
      <c r="K244" s="39"/>
      <c r="L244" s="68">
        <f t="shared" si="35"/>
        <v>0</v>
      </c>
      <c r="M244" s="49"/>
      <c r="N244" s="39"/>
      <c r="O244" s="68">
        <f t="shared" si="36"/>
        <v>0</v>
      </c>
      <c r="P244" s="49"/>
      <c r="Q244" s="39"/>
      <c r="R244" s="68">
        <f t="shared" si="37"/>
        <v>0</v>
      </c>
      <c r="S244" s="49"/>
      <c r="T244" s="39"/>
      <c r="U244" s="68">
        <f t="shared" si="38"/>
        <v>0</v>
      </c>
      <c r="V244" s="49"/>
      <c r="W244" s="36">
        <f>Tenderkiírás!I244</f>
        <v>0</v>
      </c>
      <c r="Y244" s="69" t="e">
        <f>Tenderkiírás!K244</f>
        <v>#N/A</v>
      </c>
      <c r="Z244" s="69" t="e">
        <f>Tenderkiírás!L244</f>
        <v>#N/A</v>
      </c>
      <c r="AA244" s="69" t="e">
        <f>Tenderkiírás!M244</f>
        <v>#N/A</v>
      </c>
      <c r="AB244" s="69" t="e">
        <f>Tenderkiírás!N244</f>
        <v>#N/A</v>
      </c>
    </row>
    <row r="245" spans="3:28" ht="15">
      <c r="C245" s="34">
        <f>Tenderkiírás!C245</f>
        <v>0</v>
      </c>
      <c r="D245" s="66" t="e">
        <f>Tenderkiírás!D245</f>
        <v>#N/A</v>
      </c>
      <c r="E245" s="66" t="e">
        <f>Tenderkiírás!E245</f>
        <v>#N/A</v>
      </c>
      <c r="F245" s="34">
        <f>Tenderkiírás!F245</f>
        <v>0</v>
      </c>
      <c r="G245" s="34">
        <f>Tenderkiírás!G245</f>
        <v>0</v>
      </c>
      <c r="H245" s="67">
        <f t="shared" si="33"/>
        <v>0</v>
      </c>
      <c r="I245" s="68">
        <f t="shared" si="34"/>
        <v>0</v>
      </c>
      <c r="J245" s="49"/>
      <c r="K245" s="39"/>
      <c r="L245" s="68">
        <f t="shared" si="35"/>
        <v>0</v>
      </c>
      <c r="M245" s="49"/>
      <c r="N245" s="39"/>
      <c r="O245" s="68">
        <f t="shared" si="36"/>
        <v>0</v>
      </c>
      <c r="P245" s="49"/>
      <c r="Q245" s="39"/>
      <c r="R245" s="68">
        <f t="shared" si="37"/>
        <v>0</v>
      </c>
      <c r="S245" s="49"/>
      <c r="T245" s="39"/>
      <c r="U245" s="68">
        <f t="shared" si="38"/>
        <v>0</v>
      </c>
      <c r="V245" s="49"/>
      <c r="W245" s="36">
        <f>Tenderkiírás!I245</f>
        <v>0</v>
      </c>
      <c r="Y245" s="69" t="e">
        <f>Tenderkiírás!K245</f>
        <v>#N/A</v>
      </c>
      <c r="Z245" s="69" t="e">
        <f>Tenderkiírás!L245</f>
        <v>#N/A</v>
      </c>
      <c r="AA245" s="69" t="e">
        <f>Tenderkiírás!M245</f>
        <v>#N/A</v>
      </c>
      <c r="AB245" s="69" t="e">
        <f>Tenderkiírás!N245</f>
        <v>#N/A</v>
      </c>
    </row>
    <row r="246" spans="3:28" ht="15">
      <c r="C246" s="34">
        <f>Tenderkiírás!C246</f>
        <v>0</v>
      </c>
      <c r="D246" s="66" t="e">
        <f>Tenderkiírás!D246</f>
        <v>#N/A</v>
      </c>
      <c r="E246" s="66" t="e">
        <f>Tenderkiírás!E246</f>
        <v>#N/A</v>
      </c>
      <c r="F246" s="34">
        <f>Tenderkiírás!F246</f>
        <v>0</v>
      </c>
      <c r="G246" s="34">
        <f>Tenderkiírás!G246</f>
        <v>0</v>
      </c>
      <c r="H246" s="67">
        <f t="shared" si="33"/>
        <v>0</v>
      </c>
      <c r="I246" s="68">
        <f t="shared" si="34"/>
        <v>0</v>
      </c>
      <c r="J246" s="49"/>
      <c r="K246" s="39"/>
      <c r="L246" s="68">
        <f t="shared" si="35"/>
        <v>0</v>
      </c>
      <c r="M246" s="49"/>
      <c r="N246" s="39"/>
      <c r="O246" s="68">
        <f t="shared" si="36"/>
        <v>0</v>
      </c>
      <c r="P246" s="49"/>
      <c r="Q246" s="39"/>
      <c r="R246" s="68">
        <f t="shared" si="37"/>
        <v>0</v>
      </c>
      <c r="S246" s="49"/>
      <c r="T246" s="39"/>
      <c r="U246" s="68">
        <f t="shared" si="38"/>
        <v>0</v>
      </c>
      <c r="V246" s="49"/>
      <c r="W246" s="36">
        <f>Tenderkiírás!I246</f>
        <v>0</v>
      </c>
      <c r="Y246" s="69" t="e">
        <f>Tenderkiírás!K246</f>
        <v>#N/A</v>
      </c>
      <c r="Z246" s="69" t="e">
        <f>Tenderkiírás!L246</f>
        <v>#N/A</v>
      </c>
      <c r="AA246" s="69" t="e">
        <f>Tenderkiírás!M246</f>
        <v>#N/A</v>
      </c>
      <c r="AB246" s="69" t="e">
        <f>Tenderkiírás!N246</f>
        <v>#N/A</v>
      </c>
    </row>
    <row r="247" spans="3:28" ht="15">
      <c r="C247" s="34">
        <f>Tenderkiírás!C247</f>
        <v>0</v>
      </c>
      <c r="D247" s="66" t="e">
        <f>Tenderkiírás!D247</f>
        <v>#N/A</v>
      </c>
      <c r="E247" s="66" t="e">
        <f>Tenderkiírás!E247</f>
        <v>#N/A</v>
      </c>
      <c r="F247" s="34">
        <f>Tenderkiírás!F247</f>
        <v>0</v>
      </c>
      <c r="G247" s="34">
        <f>Tenderkiírás!G247</f>
        <v>0</v>
      </c>
      <c r="H247" s="67">
        <f t="shared" si="33"/>
        <v>0</v>
      </c>
      <c r="I247" s="68">
        <f t="shared" si="34"/>
        <v>0</v>
      </c>
      <c r="J247" s="49"/>
      <c r="K247" s="39"/>
      <c r="L247" s="68">
        <f t="shared" si="35"/>
        <v>0</v>
      </c>
      <c r="M247" s="49"/>
      <c r="N247" s="39"/>
      <c r="O247" s="68">
        <f t="shared" si="36"/>
        <v>0</v>
      </c>
      <c r="P247" s="49"/>
      <c r="Q247" s="39"/>
      <c r="R247" s="68">
        <f t="shared" si="37"/>
        <v>0</v>
      </c>
      <c r="S247" s="49"/>
      <c r="T247" s="39"/>
      <c r="U247" s="68">
        <f t="shared" si="38"/>
        <v>0</v>
      </c>
      <c r="V247" s="49"/>
      <c r="W247" s="36">
        <f>Tenderkiírás!I247</f>
        <v>0</v>
      </c>
      <c r="Y247" s="69" t="e">
        <f>Tenderkiírás!K247</f>
        <v>#N/A</v>
      </c>
      <c r="Z247" s="69" t="e">
        <f>Tenderkiírás!L247</f>
        <v>#N/A</v>
      </c>
      <c r="AA247" s="69" t="e">
        <f>Tenderkiírás!M247</f>
        <v>#N/A</v>
      </c>
      <c r="AB247" s="69" t="e">
        <f>Tenderkiírás!N247</f>
        <v>#N/A</v>
      </c>
    </row>
    <row r="248" spans="3:28" ht="15">
      <c r="C248" s="34">
        <f>Tenderkiírás!C248</f>
        <v>0</v>
      </c>
      <c r="D248" s="66" t="e">
        <f>Tenderkiírás!D248</f>
        <v>#N/A</v>
      </c>
      <c r="E248" s="66" t="e">
        <f>Tenderkiírás!E248</f>
        <v>#N/A</v>
      </c>
      <c r="F248" s="34">
        <f>Tenderkiírás!F248</f>
        <v>0</v>
      </c>
      <c r="G248" s="34">
        <f>Tenderkiírás!G248</f>
        <v>0</v>
      </c>
      <c r="H248" s="67">
        <f t="shared" si="33"/>
        <v>0</v>
      </c>
      <c r="I248" s="68">
        <f t="shared" si="34"/>
        <v>0</v>
      </c>
      <c r="J248" s="49"/>
      <c r="K248" s="39"/>
      <c r="L248" s="68">
        <f t="shared" si="35"/>
        <v>0</v>
      </c>
      <c r="M248" s="49"/>
      <c r="N248" s="39"/>
      <c r="O248" s="68">
        <f t="shared" si="36"/>
        <v>0</v>
      </c>
      <c r="P248" s="49"/>
      <c r="Q248" s="39"/>
      <c r="R248" s="68">
        <f t="shared" si="37"/>
        <v>0</v>
      </c>
      <c r="S248" s="49"/>
      <c r="T248" s="39"/>
      <c r="U248" s="68">
        <f t="shared" si="38"/>
        <v>0</v>
      </c>
      <c r="V248" s="49"/>
      <c r="W248" s="36">
        <f>Tenderkiírás!I248</f>
        <v>0</v>
      </c>
      <c r="Y248" s="69" t="e">
        <f>Tenderkiírás!K248</f>
        <v>#N/A</v>
      </c>
      <c r="Z248" s="69" t="e">
        <f>Tenderkiírás!L248</f>
        <v>#N/A</v>
      </c>
      <c r="AA248" s="69" t="e">
        <f>Tenderkiírás!M248</f>
        <v>#N/A</v>
      </c>
      <c r="AB248" s="69" t="e">
        <f>Tenderkiírás!N248</f>
        <v>#N/A</v>
      </c>
    </row>
    <row r="249" spans="3:28" ht="15">
      <c r="C249" s="34">
        <f>Tenderkiírás!C249</f>
        <v>0</v>
      </c>
      <c r="D249" s="66" t="e">
        <f>Tenderkiírás!D249</f>
        <v>#N/A</v>
      </c>
      <c r="E249" s="66" t="e">
        <f>Tenderkiírás!E249</f>
        <v>#N/A</v>
      </c>
      <c r="F249" s="34">
        <f>Tenderkiírás!F249</f>
        <v>0</v>
      </c>
      <c r="G249" s="34">
        <f>Tenderkiírás!G249</f>
        <v>0</v>
      </c>
      <c r="H249" s="67">
        <f t="shared" si="33"/>
        <v>0</v>
      </c>
      <c r="I249" s="68">
        <f t="shared" si="34"/>
        <v>0</v>
      </c>
      <c r="J249" s="49"/>
      <c r="K249" s="39"/>
      <c r="L249" s="68">
        <f t="shared" si="35"/>
        <v>0</v>
      </c>
      <c r="M249" s="49"/>
      <c r="N249" s="39"/>
      <c r="O249" s="68">
        <f t="shared" si="36"/>
        <v>0</v>
      </c>
      <c r="P249" s="49"/>
      <c r="Q249" s="39"/>
      <c r="R249" s="68">
        <f t="shared" si="37"/>
        <v>0</v>
      </c>
      <c r="S249" s="49"/>
      <c r="T249" s="39"/>
      <c r="U249" s="68">
        <f t="shared" si="38"/>
        <v>0</v>
      </c>
      <c r="V249" s="49"/>
      <c r="W249" s="36">
        <f>Tenderkiírás!I249</f>
        <v>0</v>
      </c>
      <c r="Y249" s="69" t="e">
        <f>Tenderkiírás!K249</f>
        <v>#N/A</v>
      </c>
      <c r="Z249" s="69" t="e">
        <f>Tenderkiírás!L249</f>
        <v>#N/A</v>
      </c>
      <c r="AA249" s="69" t="e">
        <f>Tenderkiírás!M249</f>
        <v>#N/A</v>
      </c>
      <c r="AB249" s="69" t="e">
        <f>Tenderkiírás!N249</f>
        <v>#N/A</v>
      </c>
    </row>
    <row r="250" spans="3:28" ht="15">
      <c r="C250" s="34">
        <f>Tenderkiírás!C250</f>
        <v>0</v>
      </c>
      <c r="D250" s="66" t="e">
        <f>Tenderkiírás!D250</f>
        <v>#N/A</v>
      </c>
      <c r="E250" s="66" t="e">
        <f>Tenderkiírás!E250</f>
        <v>#N/A</v>
      </c>
      <c r="F250" s="34">
        <f>Tenderkiírás!F250</f>
        <v>0</v>
      </c>
      <c r="G250" s="34">
        <f>Tenderkiírás!G250</f>
        <v>0</v>
      </c>
      <c r="H250" s="67">
        <f t="shared" si="33"/>
        <v>0</v>
      </c>
      <c r="I250" s="68">
        <f t="shared" si="34"/>
        <v>0</v>
      </c>
      <c r="J250" s="49"/>
      <c r="K250" s="39"/>
      <c r="L250" s="68">
        <f t="shared" si="35"/>
        <v>0</v>
      </c>
      <c r="M250" s="49"/>
      <c r="N250" s="39"/>
      <c r="O250" s="68">
        <f t="shared" si="36"/>
        <v>0</v>
      </c>
      <c r="P250" s="49"/>
      <c r="Q250" s="39"/>
      <c r="R250" s="68">
        <f t="shared" si="37"/>
        <v>0</v>
      </c>
      <c r="S250" s="49"/>
      <c r="T250" s="39"/>
      <c r="U250" s="68">
        <f t="shared" si="38"/>
        <v>0</v>
      </c>
      <c r="V250" s="49"/>
      <c r="W250" s="36">
        <f>Tenderkiírás!I250</f>
        <v>0</v>
      </c>
      <c r="Y250" s="69" t="e">
        <f>Tenderkiírás!K250</f>
        <v>#N/A</v>
      </c>
      <c r="Z250" s="69" t="e">
        <f>Tenderkiírás!L250</f>
        <v>#N/A</v>
      </c>
      <c r="AA250" s="69" t="e">
        <f>Tenderkiírás!M250</f>
        <v>#N/A</v>
      </c>
      <c r="AB250" s="69" t="e">
        <f>Tenderkiírás!N250</f>
        <v>#N/A</v>
      </c>
    </row>
    <row r="251" spans="3:28" ht="15">
      <c r="C251" s="34">
        <f>Tenderkiírás!C251</f>
        <v>0</v>
      </c>
      <c r="D251" s="66" t="e">
        <f>Tenderkiírás!D251</f>
        <v>#N/A</v>
      </c>
      <c r="E251" s="66" t="e">
        <f>Tenderkiírás!E251</f>
        <v>#N/A</v>
      </c>
      <c r="F251" s="34">
        <f>Tenderkiírás!F251</f>
        <v>0</v>
      </c>
      <c r="G251" s="34">
        <f>Tenderkiírás!G251</f>
        <v>0</v>
      </c>
      <c r="H251" s="67">
        <f t="shared" si="33"/>
        <v>0</v>
      </c>
      <c r="I251" s="68">
        <f t="shared" si="34"/>
        <v>0</v>
      </c>
      <c r="J251" s="49"/>
      <c r="K251" s="39"/>
      <c r="L251" s="68">
        <f t="shared" si="35"/>
        <v>0</v>
      </c>
      <c r="M251" s="49"/>
      <c r="N251" s="39"/>
      <c r="O251" s="68">
        <f t="shared" si="36"/>
        <v>0</v>
      </c>
      <c r="P251" s="49"/>
      <c r="Q251" s="39"/>
      <c r="R251" s="68">
        <f t="shared" si="37"/>
        <v>0</v>
      </c>
      <c r="S251" s="49"/>
      <c r="T251" s="39"/>
      <c r="U251" s="68">
        <f t="shared" si="38"/>
        <v>0</v>
      </c>
      <c r="V251" s="49"/>
      <c r="W251" s="36">
        <f>Tenderkiírás!I251</f>
        <v>0</v>
      </c>
      <c r="Y251" s="69" t="e">
        <f>Tenderkiírás!K251</f>
        <v>#N/A</v>
      </c>
      <c r="Z251" s="69" t="e">
        <f>Tenderkiírás!L251</f>
        <v>#N/A</v>
      </c>
      <c r="AA251" s="69" t="e">
        <f>Tenderkiírás!M251</f>
        <v>#N/A</v>
      </c>
      <c r="AB251" s="69" t="e">
        <f>Tenderkiírás!N251</f>
        <v>#N/A</v>
      </c>
    </row>
    <row r="252" spans="3:28" ht="15">
      <c r="C252" s="34">
        <f>Tenderkiírás!C252</f>
        <v>0</v>
      </c>
      <c r="D252" s="66" t="e">
        <f>Tenderkiírás!D252</f>
        <v>#N/A</v>
      </c>
      <c r="E252" s="66" t="e">
        <f>Tenderkiírás!E252</f>
        <v>#N/A</v>
      </c>
      <c r="F252" s="34">
        <f>Tenderkiírás!F252</f>
        <v>0</v>
      </c>
      <c r="G252" s="34">
        <f>Tenderkiírás!G252</f>
        <v>0</v>
      </c>
      <c r="H252" s="67">
        <f t="shared" si="33"/>
        <v>0</v>
      </c>
      <c r="I252" s="68">
        <f t="shared" si="34"/>
        <v>0</v>
      </c>
      <c r="J252" s="49"/>
      <c r="K252" s="39"/>
      <c r="L252" s="68">
        <f t="shared" si="35"/>
        <v>0</v>
      </c>
      <c r="M252" s="49"/>
      <c r="N252" s="39"/>
      <c r="O252" s="68">
        <f t="shared" si="36"/>
        <v>0</v>
      </c>
      <c r="P252" s="49"/>
      <c r="Q252" s="39"/>
      <c r="R252" s="68">
        <f t="shared" si="37"/>
        <v>0</v>
      </c>
      <c r="S252" s="49"/>
      <c r="T252" s="39"/>
      <c r="U252" s="68">
        <f t="shared" si="38"/>
        <v>0</v>
      </c>
      <c r="V252" s="49"/>
      <c r="W252" s="36">
        <f>Tenderkiírás!I252</f>
        <v>0</v>
      </c>
      <c r="Y252" s="69" t="e">
        <f>Tenderkiírás!K252</f>
        <v>#N/A</v>
      </c>
      <c r="Z252" s="69" t="e">
        <f>Tenderkiírás!L252</f>
        <v>#N/A</v>
      </c>
      <c r="AA252" s="69" t="e">
        <f>Tenderkiírás!M252</f>
        <v>#N/A</v>
      </c>
      <c r="AB252" s="69" t="e">
        <f>Tenderkiírás!N252</f>
        <v>#N/A</v>
      </c>
    </row>
    <row r="253" spans="3:28" ht="15">
      <c r="C253" s="34">
        <f>Tenderkiírás!C253</f>
        <v>0</v>
      </c>
      <c r="D253" s="66" t="e">
        <f>Tenderkiírás!D253</f>
        <v>#N/A</v>
      </c>
      <c r="E253" s="66" t="e">
        <f>Tenderkiírás!E253</f>
        <v>#N/A</v>
      </c>
      <c r="F253" s="34">
        <f>Tenderkiírás!F253</f>
        <v>0</v>
      </c>
      <c r="G253" s="34">
        <f>Tenderkiírás!G253</f>
        <v>0</v>
      </c>
      <c r="H253" s="67">
        <f t="shared" si="33"/>
        <v>0</v>
      </c>
      <c r="I253" s="68">
        <f t="shared" si="34"/>
        <v>0</v>
      </c>
      <c r="J253" s="49"/>
      <c r="K253" s="39"/>
      <c r="L253" s="68">
        <f t="shared" si="35"/>
        <v>0</v>
      </c>
      <c r="M253" s="49"/>
      <c r="N253" s="39"/>
      <c r="O253" s="68">
        <f t="shared" si="36"/>
        <v>0</v>
      </c>
      <c r="P253" s="49"/>
      <c r="Q253" s="39"/>
      <c r="R253" s="68">
        <f t="shared" si="37"/>
        <v>0</v>
      </c>
      <c r="S253" s="49"/>
      <c r="T253" s="39"/>
      <c r="U253" s="68">
        <f t="shared" si="38"/>
        <v>0</v>
      </c>
      <c r="V253" s="49"/>
      <c r="W253" s="36">
        <f>Tenderkiírás!I253</f>
        <v>0</v>
      </c>
      <c r="Y253" s="69" t="e">
        <f>Tenderkiírás!K253</f>
        <v>#N/A</v>
      </c>
      <c r="Z253" s="69" t="e">
        <f>Tenderkiírás!L253</f>
        <v>#N/A</v>
      </c>
      <c r="AA253" s="69" t="e">
        <f>Tenderkiírás!M253</f>
        <v>#N/A</v>
      </c>
      <c r="AB253" s="69" t="e">
        <f>Tenderkiírás!N253</f>
        <v>#N/A</v>
      </c>
    </row>
    <row r="254" spans="3:28" ht="15">
      <c r="C254" s="34">
        <f>Tenderkiírás!C254</f>
        <v>0</v>
      </c>
      <c r="D254" s="66" t="e">
        <f>Tenderkiírás!D254</f>
        <v>#N/A</v>
      </c>
      <c r="E254" s="66" t="e">
        <f>Tenderkiírás!E254</f>
        <v>#N/A</v>
      </c>
      <c r="F254" s="34">
        <f>Tenderkiírás!F254</f>
        <v>0</v>
      </c>
      <c r="G254" s="34">
        <f>Tenderkiírás!G254</f>
        <v>0</v>
      </c>
      <c r="H254" s="67">
        <f t="shared" si="33"/>
        <v>0</v>
      </c>
      <c r="I254" s="68">
        <f t="shared" si="34"/>
        <v>0</v>
      </c>
      <c r="J254" s="49"/>
      <c r="K254" s="39"/>
      <c r="L254" s="68">
        <f t="shared" si="35"/>
        <v>0</v>
      </c>
      <c r="M254" s="49"/>
      <c r="N254" s="39"/>
      <c r="O254" s="68">
        <f t="shared" si="36"/>
        <v>0</v>
      </c>
      <c r="P254" s="49"/>
      <c r="Q254" s="39"/>
      <c r="R254" s="68">
        <f t="shared" si="37"/>
        <v>0</v>
      </c>
      <c r="S254" s="49"/>
      <c r="T254" s="39"/>
      <c r="U254" s="68">
        <f t="shared" si="38"/>
        <v>0</v>
      </c>
      <c r="V254" s="49"/>
      <c r="W254" s="36">
        <f>Tenderkiírás!I254</f>
        <v>0</v>
      </c>
      <c r="Y254" s="69" t="e">
        <f>Tenderkiírás!K254</f>
        <v>#N/A</v>
      </c>
      <c r="Z254" s="69" t="e">
        <f>Tenderkiírás!L254</f>
        <v>#N/A</v>
      </c>
      <c r="AA254" s="69" t="e">
        <f>Tenderkiírás!M254</f>
        <v>#N/A</v>
      </c>
      <c r="AB254" s="69" t="e">
        <f>Tenderkiírás!N254</f>
        <v>#N/A</v>
      </c>
    </row>
    <row r="255" spans="3:28" ht="15">
      <c r="C255" s="34">
        <f>Tenderkiírás!C255</f>
        <v>0</v>
      </c>
      <c r="D255" s="66" t="e">
        <f>Tenderkiírás!D255</f>
        <v>#N/A</v>
      </c>
      <c r="E255" s="66" t="e">
        <f>Tenderkiírás!E255</f>
        <v>#N/A</v>
      </c>
      <c r="F255" s="34">
        <f>Tenderkiírás!F255</f>
        <v>0</v>
      </c>
      <c r="G255" s="34">
        <f>Tenderkiírás!G255</f>
        <v>0</v>
      </c>
      <c r="H255" s="67">
        <f t="shared" si="33"/>
        <v>0</v>
      </c>
      <c r="I255" s="68">
        <f t="shared" si="34"/>
        <v>0</v>
      </c>
      <c r="J255" s="49"/>
      <c r="K255" s="39"/>
      <c r="L255" s="68">
        <f t="shared" si="35"/>
        <v>0</v>
      </c>
      <c r="M255" s="49"/>
      <c r="N255" s="39"/>
      <c r="O255" s="68">
        <f t="shared" si="36"/>
        <v>0</v>
      </c>
      <c r="P255" s="49"/>
      <c r="Q255" s="39"/>
      <c r="R255" s="68">
        <f t="shared" si="37"/>
        <v>0</v>
      </c>
      <c r="S255" s="49"/>
      <c r="T255" s="39"/>
      <c r="U255" s="68">
        <f t="shared" si="38"/>
        <v>0</v>
      </c>
      <c r="V255" s="49"/>
      <c r="W255" s="36">
        <f>Tenderkiírás!I255</f>
        <v>0</v>
      </c>
      <c r="Y255" s="69" t="e">
        <f>Tenderkiírás!K255</f>
        <v>#N/A</v>
      </c>
      <c r="Z255" s="69" t="e">
        <f>Tenderkiírás!L255</f>
        <v>#N/A</v>
      </c>
      <c r="AA255" s="69" t="e">
        <f>Tenderkiírás!M255</f>
        <v>#N/A</v>
      </c>
      <c r="AB255" s="69" t="e">
        <f>Tenderkiírás!N255</f>
        <v>#N/A</v>
      </c>
    </row>
    <row r="256" spans="3:28" ht="15">
      <c r="C256" s="34">
        <f>Tenderkiírás!C256</f>
        <v>0</v>
      </c>
      <c r="D256" s="66" t="e">
        <f>Tenderkiírás!D256</f>
        <v>#N/A</v>
      </c>
      <c r="E256" s="66" t="e">
        <f>Tenderkiírás!E256</f>
        <v>#N/A</v>
      </c>
      <c r="F256" s="34">
        <f>Tenderkiírás!F256</f>
        <v>0</v>
      </c>
      <c r="G256" s="34">
        <f>Tenderkiírás!G256</f>
        <v>0</v>
      </c>
      <c r="H256" s="67">
        <f t="shared" si="33"/>
        <v>0</v>
      </c>
      <c r="I256" s="68">
        <f t="shared" si="34"/>
        <v>0</v>
      </c>
      <c r="J256" s="49"/>
      <c r="K256" s="39"/>
      <c r="L256" s="68">
        <f t="shared" si="35"/>
        <v>0</v>
      </c>
      <c r="M256" s="49"/>
      <c r="N256" s="39"/>
      <c r="O256" s="68">
        <f t="shared" si="36"/>
        <v>0</v>
      </c>
      <c r="P256" s="49"/>
      <c r="Q256" s="39"/>
      <c r="R256" s="68">
        <f t="shared" si="37"/>
        <v>0</v>
      </c>
      <c r="S256" s="49"/>
      <c r="T256" s="39"/>
      <c r="U256" s="68">
        <f t="shared" si="38"/>
        <v>0</v>
      </c>
      <c r="V256" s="49"/>
      <c r="W256" s="36">
        <f>Tenderkiírás!I256</f>
        <v>0</v>
      </c>
      <c r="Y256" s="69" t="e">
        <f>Tenderkiírás!K256</f>
        <v>#N/A</v>
      </c>
      <c r="Z256" s="69" t="e">
        <f>Tenderkiírás!L256</f>
        <v>#N/A</v>
      </c>
      <c r="AA256" s="69" t="e">
        <f>Tenderkiírás!M256</f>
        <v>#N/A</v>
      </c>
      <c r="AB256" s="69" t="e">
        <f>Tenderkiírás!N256</f>
        <v>#N/A</v>
      </c>
    </row>
    <row r="257" spans="3:28" ht="15">
      <c r="C257" s="34">
        <f>Tenderkiírás!C257</f>
        <v>0</v>
      </c>
      <c r="D257" s="66" t="e">
        <f>Tenderkiírás!D257</f>
        <v>#N/A</v>
      </c>
      <c r="E257" s="66" t="e">
        <f>Tenderkiírás!E257</f>
        <v>#N/A</v>
      </c>
      <c r="F257" s="34">
        <f>Tenderkiírás!F257</f>
        <v>0</v>
      </c>
      <c r="G257" s="34">
        <f>Tenderkiírás!G257</f>
        <v>0</v>
      </c>
      <c r="H257" s="67">
        <f t="shared" si="33"/>
        <v>0</v>
      </c>
      <c r="I257" s="68">
        <f t="shared" si="34"/>
        <v>0</v>
      </c>
      <c r="J257" s="49"/>
      <c r="K257" s="39"/>
      <c r="L257" s="68">
        <f t="shared" si="35"/>
        <v>0</v>
      </c>
      <c r="M257" s="49"/>
      <c r="N257" s="39"/>
      <c r="O257" s="68">
        <f t="shared" si="36"/>
        <v>0</v>
      </c>
      <c r="P257" s="49"/>
      <c r="Q257" s="39"/>
      <c r="R257" s="68">
        <f t="shared" si="37"/>
        <v>0</v>
      </c>
      <c r="S257" s="49"/>
      <c r="T257" s="39"/>
      <c r="U257" s="68">
        <f t="shared" si="38"/>
        <v>0</v>
      </c>
      <c r="V257" s="49"/>
      <c r="W257" s="36">
        <f>Tenderkiírás!I257</f>
        <v>0</v>
      </c>
      <c r="Y257" s="69" t="e">
        <f>Tenderkiírás!K257</f>
        <v>#N/A</v>
      </c>
      <c r="Z257" s="69" t="e">
        <f>Tenderkiírás!L257</f>
        <v>#N/A</v>
      </c>
      <c r="AA257" s="69" t="e">
        <f>Tenderkiírás!M257</f>
        <v>#N/A</v>
      </c>
      <c r="AB257" s="69" t="e">
        <f>Tenderkiírás!N257</f>
        <v>#N/A</v>
      </c>
    </row>
    <row r="258" spans="3:28" ht="15">
      <c r="C258" s="34">
        <f>Tenderkiírás!C258</f>
        <v>0</v>
      </c>
      <c r="D258" s="66" t="e">
        <f>Tenderkiírás!D258</f>
        <v>#N/A</v>
      </c>
      <c r="E258" s="66" t="e">
        <f>Tenderkiírás!E258</f>
        <v>#N/A</v>
      </c>
      <c r="F258" s="34">
        <f>Tenderkiírás!F258</f>
        <v>0</v>
      </c>
      <c r="G258" s="34">
        <f>Tenderkiírás!G258</f>
        <v>0</v>
      </c>
      <c r="H258" s="67">
        <f t="shared" si="33"/>
        <v>0</v>
      </c>
      <c r="I258" s="68">
        <f t="shared" si="34"/>
        <v>0</v>
      </c>
      <c r="J258" s="49"/>
      <c r="K258" s="39"/>
      <c r="L258" s="68">
        <f t="shared" si="35"/>
        <v>0</v>
      </c>
      <c r="M258" s="49"/>
      <c r="N258" s="39"/>
      <c r="O258" s="68">
        <f t="shared" si="36"/>
        <v>0</v>
      </c>
      <c r="P258" s="49"/>
      <c r="Q258" s="39"/>
      <c r="R258" s="68">
        <f t="shared" si="37"/>
        <v>0</v>
      </c>
      <c r="S258" s="49"/>
      <c r="T258" s="39"/>
      <c r="U258" s="68">
        <f t="shared" si="38"/>
        <v>0</v>
      </c>
      <c r="V258" s="49"/>
      <c r="W258" s="36">
        <f>Tenderkiírás!I258</f>
        <v>0</v>
      </c>
      <c r="Y258" s="69" t="e">
        <f>Tenderkiírás!K258</f>
        <v>#N/A</v>
      </c>
      <c r="Z258" s="69" t="e">
        <f>Tenderkiírás!L258</f>
        <v>#N/A</v>
      </c>
      <c r="AA258" s="69" t="e">
        <f>Tenderkiírás!M258</f>
        <v>#N/A</v>
      </c>
      <c r="AB258" s="69" t="e">
        <f>Tenderkiírás!N258</f>
        <v>#N/A</v>
      </c>
    </row>
    <row r="259" spans="3:28" ht="15">
      <c r="C259" s="34">
        <f>Tenderkiírás!C259</f>
        <v>0</v>
      </c>
      <c r="D259" s="66" t="e">
        <f>Tenderkiírás!D259</f>
        <v>#N/A</v>
      </c>
      <c r="E259" s="66" t="e">
        <f>Tenderkiírás!E259</f>
        <v>#N/A</v>
      </c>
      <c r="F259" s="34">
        <f>Tenderkiírás!F259</f>
        <v>0</v>
      </c>
      <c r="G259" s="34">
        <f>Tenderkiírás!G259</f>
        <v>0</v>
      </c>
      <c r="H259" s="67">
        <f t="shared" si="33"/>
        <v>0</v>
      </c>
      <c r="I259" s="68">
        <f t="shared" si="34"/>
        <v>0</v>
      </c>
      <c r="J259" s="49"/>
      <c r="K259" s="39"/>
      <c r="L259" s="68">
        <f t="shared" si="35"/>
        <v>0</v>
      </c>
      <c r="M259" s="49"/>
      <c r="N259" s="39"/>
      <c r="O259" s="68">
        <f t="shared" si="36"/>
        <v>0</v>
      </c>
      <c r="P259" s="49"/>
      <c r="Q259" s="39"/>
      <c r="R259" s="68">
        <f t="shared" si="37"/>
        <v>0</v>
      </c>
      <c r="S259" s="49"/>
      <c r="T259" s="39"/>
      <c r="U259" s="68">
        <f t="shared" si="38"/>
        <v>0</v>
      </c>
      <c r="V259" s="49"/>
      <c r="W259" s="36">
        <f>Tenderkiírás!I259</f>
        <v>0</v>
      </c>
      <c r="Y259" s="69" t="e">
        <f>Tenderkiírás!K259</f>
        <v>#N/A</v>
      </c>
      <c r="Z259" s="69" t="e">
        <f>Tenderkiírás!L259</f>
        <v>#N/A</v>
      </c>
      <c r="AA259" s="69" t="e">
        <f>Tenderkiírás!M259</f>
        <v>#N/A</v>
      </c>
      <c r="AB259" s="69" t="e">
        <f>Tenderkiírás!N259</f>
        <v>#N/A</v>
      </c>
    </row>
    <row r="260" spans="3:28" ht="15">
      <c r="C260" s="34">
        <f>Tenderkiírás!C260</f>
        <v>0</v>
      </c>
      <c r="D260" s="66" t="e">
        <f>Tenderkiírás!D260</f>
        <v>#N/A</v>
      </c>
      <c r="E260" s="66" t="e">
        <f>Tenderkiírás!E260</f>
        <v>#N/A</v>
      </c>
      <c r="F260" s="34">
        <f>Tenderkiírás!F260</f>
        <v>0</v>
      </c>
      <c r="G260" s="34">
        <f>Tenderkiírás!G260</f>
        <v>0</v>
      </c>
      <c r="H260" s="67">
        <f t="shared" si="33"/>
        <v>0</v>
      </c>
      <c r="I260" s="68">
        <f t="shared" si="34"/>
        <v>0</v>
      </c>
      <c r="J260" s="49"/>
      <c r="K260" s="39"/>
      <c r="L260" s="68">
        <f t="shared" si="35"/>
        <v>0</v>
      </c>
      <c r="M260" s="49"/>
      <c r="N260" s="39"/>
      <c r="O260" s="68">
        <f t="shared" si="36"/>
        <v>0</v>
      </c>
      <c r="P260" s="49"/>
      <c r="Q260" s="39"/>
      <c r="R260" s="68">
        <f t="shared" si="37"/>
        <v>0</v>
      </c>
      <c r="S260" s="49"/>
      <c r="T260" s="39"/>
      <c r="U260" s="68">
        <f t="shared" si="38"/>
        <v>0</v>
      </c>
      <c r="V260" s="49"/>
      <c r="W260" s="36">
        <f>Tenderkiírás!I260</f>
        <v>0</v>
      </c>
      <c r="Y260" s="69" t="e">
        <f>Tenderkiírás!K260</f>
        <v>#N/A</v>
      </c>
      <c r="Z260" s="69" t="e">
        <f>Tenderkiírás!L260</f>
        <v>#N/A</v>
      </c>
      <c r="AA260" s="69" t="e">
        <f>Tenderkiírás!M260</f>
        <v>#N/A</v>
      </c>
      <c r="AB260" s="69" t="e">
        <f>Tenderkiírás!N260</f>
        <v>#N/A</v>
      </c>
    </row>
    <row r="261" spans="3:28" ht="15">
      <c r="C261" s="34">
        <f>Tenderkiírás!C261</f>
        <v>0</v>
      </c>
      <c r="D261" s="66" t="e">
        <f>Tenderkiírás!D261</f>
        <v>#N/A</v>
      </c>
      <c r="E261" s="66" t="e">
        <f>Tenderkiírás!E261</f>
        <v>#N/A</v>
      </c>
      <c r="F261" s="34">
        <f>Tenderkiírás!F261</f>
        <v>0</v>
      </c>
      <c r="G261" s="34">
        <f>Tenderkiírás!G261</f>
        <v>0</v>
      </c>
      <c r="H261" s="67">
        <f t="shared" si="33"/>
        <v>0</v>
      </c>
      <c r="I261" s="68">
        <f t="shared" si="34"/>
        <v>0</v>
      </c>
      <c r="J261" s="49"/>
      <c r="K261" s="39"/>
      <c r="L261" s="68">
        <f t="shared" si="35"/>
        <v>0</v>
      </c>
      <c r="M261" s="49"/>
      <c r="N261" s="39"/>
      <c r="O261" s="68">
        <f t="shared" si="36"/>
        <v>0</v>
      </c>
      <c r="P261" s="49"/>
      <c r="Q261" s="39"/>
      <c r="R261" s="68">
        <f t="shared" si="37"/>
        <v>0</v>
      </c>
      <c r="S261" s="49"/>
      <c r="T261" s="39"/>
      <c r="U261" s="68">
        <f t="shared" si="38"/>
        <v>0</v>
      </c>
      <c r="V261" s="49"/>
      <c r="W261" s="36">
        <f>Tenderkiírás!I261</f>
        <v>0</v>
      </c>
      <c r="Y261" s="69" t="e">
        <f>Tenderkiírás!K261</f>
        <v>#N/A</v>
      </c>
      <c r="Z261" s="69" t="e">
        <f>Tenderkiírás!L261</f>
        <v>#N/A</v>
      </c>
      <c r="AA261" s="69" t="e">
        <f>Tenderkiírás!M261</f>
        <v>#N/A</v>
      </c>
      <c r="AB261" s="69" t="e">
        <f>Tenderkiírás!N261</f>
        <v>#N/A</v>
      </c>
    </row>
    <row r="262" spans="3:28" ht="15">
      <c r="C262" s="34">
        <f>Tenderkiírás!C262</f>
        <v>0</v>
      </c>
      <c r="D262" s="66" t="e">
        <f>Tenderkiírás!D262</f>
        <v>#N/A</v>
      </c>
      <c r="E262" s="66" t="e">
        <f>Tenderkiírás!E262</f>
        <v>#N/A</v>
      </c>
      <c r="F262" s="34">
        <f>Tenderkiírás!F262</f>
        <v>0</v>
      </c>
      <c r="G262" s="34">
        <f>Tenderkiírás!G262</f>
        <v>0</v>
      </c>
      <c r="H262" s="67">
        <f t="shared" si="33"/>
        <v>0</v>
      </c>
      <c r="I262" s="68">
        <f t="shared" si="34"/>
        <v>0</v>
      </c>
      <c r="J262" s="49"/>
      <c r="K262" s="39"/>
      <c r="L262" s="68">
        <f t="shared" si="35"/>
        <v>0</v>
      </c>
      <c r="M262" s="49"/>
      <c r="N262" s="39"/>
      <c r="O262" s="68">
        <f t="shared" si="36"/>
        <v>0</v>
      </c>
      <c r="P262" s="49"/>
      <c r="Q262" s="39"/>
      <c r="R262" s="68">
        <f t="shared" si="37"/>
        <v>0</v>
      </c>
      <c r="S262" s="49"/>
      <c r="T262" s="39"/>
      <c r="U262" s="68">
        <f t="shared" si="38"/>
        <v>0</v>
      </c>
      <c r="V262" s="49"/>
      <c r="W262" s="36">
        <f>Tenderkiírás!I262</f>
        <v>0</v>
      </c>
      <c r="Y262" s="69" t="e">
        <f>Tenderkiírás!K262</f>
        <v>#N/A</v>
      </c>
      <c r="Z262" s="69" t="e">
        <f>Tenderkiírás!L262</f>
        <v>#N/A</v>
      </c>
      <c r="AA262" s="69" t="e">
        <f>Tenderkiírás!M262</f>
        <v>#N/A</v>
      </c>
      <c r="AB262" s="69" t="e">
        <f>Tenderkiírás!N262</f>
        <v>#N/A</v>
      </c>
    </row>
    <row r="263" spans="3:28" ht="15">
      <c r="C263" s="34">
        <f>Tenderkiírás!C263</f>
        <v>0</v>
      </c>
      <c r="D263" s="66" t="e">
        <f>Tenderkiírás!D263</f>
        <v>#N/A</v>
      </c>
      <c r="E263" s="66" t="e">
        <f>Tenderkiírás!E263</f>
        <v>#N/A</v>
      </c>
      <c r="F263" s="34">
        <f>Tenderkiírás!F263</f>
        <v>0</v>
      </c>
      <c r="G263" s="34">
        <f>Tenderkiírás!G263</f>
        <v>0</v>
      </c>
      <c r="H263" s="67">
        <f t="shared" si="33"/>
        <v>0</v>
      </c>
      <c r="I263" s="68">
        <f t="shared" si="34"/>
        <v>0</v>
      </c>
      <c r="J263" s="49"/>
      <c r="K263" s="39"/>
      <c r="L263" s="68">
        <f t="shared" si="35"/>
        <v>0</v>
      </c>
      <c r="M263" s="49"/>
      <c r="N263" s="39"/>
      <c r="O263" s="68">
        <f t="shared" si="36"/>
        <v>0</v>
      </c>
      <c r="P263" s="49"/>
      <c r="Q263" s="39"/>
      <c r="R263" s="68">
        <f t="shared" si="37"/>
        <v>0</v>
      </c>
      <c r="S263" s="49"/>
      <c r="T263" s="39"/>
      <c r="U263" s="68">
        <f t="shared" si="38"/>
        <v>0</v>
      </c>
      <c r="V263" s="49"/>
      <c r="W263" s="36">
        <f>Tenderkiírás!I263</f>
        <v>0</v>
      </c>
      <c r="Y263" s="69" t="e">
        <f>Tenderkiírás!K263</f>
        <v>#N/A</v>
      </c>
      <c r="Z263" s="69" t="e">
        <f>Tenderkiírás!L263</f>
        <v>#N/A</v>
      </c>
      <c r="AA263" s="69" t="e">
        <f>Tenderkiírás!M263</f>
        <v>#N/A</v>
      </c>
      <c r="AB263" s="69" t="e">
        <f>Tenderkiírás!N263</f>
        <v>#N/A</v>
      </c>
    </row>
    <row r="264" spans="3:28" ht="15">
      <c r="C264" s="34">
        <f>Tenderkiírás!C264</f>
        <v>0</v>
      </c>
      <c r="D264" s="66" t="e">
        <f>Tenderkiírás!D264</f>
        <v>#N/A</v>
      </c>
      <c r="E264" s="66" t="e">
        <f>Tenderkiírás!E264</f>
        <v>#N/A</v>
      </c>
      <c r="F264" s="34">
        <f>Tenderkiírás!F264</f>
        <v>0</v>
      </c>
      <c r="G264" s="34">
        <f>Tenderkiírás!G264</f>
        <v>0</v>
      </c>
      <c r="H264" s="67">
        <f t="shared" ref="H264:H327" si="39">F264*(1+$D$12)-K264-N264-Q264-T264</f>
        <v>0</v>
      </c>
      <c r="I264" s="68">
        <f t="shared" ref="I264:I327" si="40">+G264</f>
        <v>0</v>
      </c>
      <c r="J264" s="49"/>
      <c r="K264" s="39"/>
      <c r="L264" s="68">
        <f t="shared" ref="L264:L327" si="41">+G264</f>
        <v>0</v>
      </c>
      <c r="M264" s="49"/>
      <c r="N264" s="39"/>
      <c r="O264" s="68">
        <f t="shared" ref="O264:O327" si="42">+G264</f>
        <v>0</v>
      </c>
      <c r="P264" s="49"/>
      <c r="Q264" s="39"/>
      <c r="R264" s="68">
        <f t="shared" ref="R264:R327" si="43">+G264</f>
        <v>0</v>
      </c>
      <c r="S264" s="49"/>
      <c r="T264" s="39"/>
      <c r="U264" s="68">
        <f t="shared" ref="U264:U327" si="44">+R264</f>
        <v>0</v>
      </c>
      <c r="V264" s="49"/>
      <c r="W264" s="36">
        <f>Tenderkiírás!I264</f>
        <v>0</v>
      </c>
      <c r="Y264" s="69" t="e">
        <f>Tenderkiírás!K264</f>
        <v>#N/A</v>
      </c>
      <c r="Z264" s="69" t="e">
        <f>Tenderkiírás!L264</f>
        <v>#N/A</v>
      </c>
      <c r="AA264" s="69" t="e">
        <f>Tenderkiírás!M264</f>
        <v>#N/A</v>
      </c>
      <c r="AB264" s="69" t="e">
        <f>Tenderkiírás!N264</f>
        <v>#N/A</v>
      </c>
    </row>
    <row r="265" spans="3:28" ht="15">
      <c r="C265" s="34">
        <f>Tenderkiírás!C265</f>
        <v>0</v>
      </c>
      <c r="D265" s="66" t="e">
        <f>Tenderkiírás!D265</f>
        <v>#N/A</v>
      </c>
      <c r="E265" s="66" t="e">
        <f>Tenderkiírás!E265</f>
        <v>#N/A</v>
      </c>
      <c r="F265" s="34">
        <f>Tenderkiírás!F265</f>
        <v>0</v>
      </c>
      <c r="G265" s="34">
        <f>Tenderkiírás!G265</f>
        <v>0</v>
      </c>
      <c r="H265" s="67">
        <f t="shared" si="39"/>
        <v>0</v>
      </c>
      <c r="I265" s="68">
        <f t="shared" si="40"/>
        <v>0</v>
      </c>
      <c r="J265" s="49"/>
      <c r="K265" s="39"/>
      <c r="L265" s="68">
        <f t="shared" si="41"/>
        <v>0</v>
      </c>
      <c r="M265" s="49"/>
      <c r="N265" s="39"/>
      <c r="O265" s="68">
        <f t="shared" si="42"/>
        <v>0</v>
      </c>
      <c r="P265" s="49"/>
      <c r="Q265" s="39"/>
      <c r="R265" s="68">
        <f t="shared" si="43"/>
        <v>0</v>
      </c>
      <c r="S265" s="49"/>
      <c r="T265" s="39"/>
      <c r="U265" s="68">
        <f t="shared" si="44"/>
        <v>0</v>
      </c>
      <c r="V265" s="49"/>
      <c r="W265" s="36">
        <f>Tenderkiírás!I265</f>
        <v>0</v>
      </c>
      <c r="Y265" s="69" t="e">
        <f>Tenderkiírás!K265</f>
        <v>#N/A</v>
      </c>
      <c r="Z265" s="69" t="e">
        <f>Tenderkiírás!L265</f>
        <v>#N/A</v>
      </c>
      <c r="AA265" s="69" t="e">
        <f>Tenderkiírás!M265</f>
        <v>#N/A</v>
      </c>
      <c r="AB265" s="69" t="e">
        <f>Tenderkiírás!N265</f>
        <v>#N/A</v>
      </c>
    </row>
    <row r="266" spans="3:28" ht="15">
      <c r="C266" s="34">
        <f>Tenderkiírás!C266</f>
        <v>0</v>
      </c>
      <c r="D266" s="66" t="e">
        <f>Tenderkiírás!D266</f>
        <v>#N/A</v>
      </c>
      <c r="E266" s="66" t="e">
        <f>Tenderkiírás!E266</f>
        <v>#N/A</v>
      </c>
      <c r="F266" s="34">
        <f>Tenderkiírás!F266</f>
        <v>0</v>
      </c>
      <c r="G266" s="34">
        <f>Tenderkiírás!G266</f>
        <v>0</v>
      </c>
      <c r="H266" s="67">
        <f t="shared" si="39"/>
        <v>0</v>
      </c>
      <c r="I266" s="68">
        <f t="shared" si="40"/>
        <v>0</v>
      </c>
      <c r="J266" s="49"/>
      <c r="K266" s="39"/>
      <c r="L266" s="68">
        <f t="shared" si="41"/>
        <v>0</v>
      </c>
      <c r="M266" s="49"/>
      <c r="N266" s="39"/>
      <c r="O266" s="68">
        <f t="shared" si="42"/>
        <v>0</v>
      </c>
      <c r="P266" s="49"/>
      <c r="Q266" s="39"/>
      <c r="R266" s="68">
        <f t="shared" si="43"/>
        <v>0</v>
      </c>
      <c r="S266" s="49"/>
      <c r="T266" s="39"/>
      <c r="U266" s="68">
        <f t="shared" si="44"/>
        <v>0</v>
      </c>
      <c r="V266" s="49"/>
      <c r="W266" s="36">
        <f>Tenderkiírás!I266</f>
        <v>0</v>
      </c>
      <c r="Y266" s="69" t="e">
        <f>Tenderkiírás!K266</f>
        <v>#N/A</v>
      </c>
      <c r="Z266" s="69" t="e">
        <f>Tenderkiírás!L266</f>
        <v>#N/A</v>
      </c>
      <c r="AA266" s="69" t="e">
        <f>Tenderkiírás!M266</f>
        <v>#N/A</v>
      </c>
      <c r="AB266" s="69" t="e">
        <f>Tenderkiírás!N266</f>
        <v>#N/A</v>
      </c>
    </row>
    <row r="267" spans="3:28" ht="15">
      <c r="C267" s="34">
        <f>Tenderkiírás!C267</f>
        <v>0</v>
      </c>
      <c r="D267" s="66" t="e">
        <f>Tenderkiírás!D267</f>
        <v>#N/A</v>
      </c>
      <c r="E267" s="66" t="e">
        <f>Tenderkiírás!E267</f>
        <v>#N/A</v>
      </c>
      <c r="F267" s="34">
        <f>Tenderkiírás!F267</f>
        <v>0</v>
      </c>
      <c r="G267" s="34">
        <f>Tenderkiírás!G267</f>
        <v>0</v>
      </c>
      <c r="H267" s="67">
        <f t="shared" si="39"/>
        <v>0</v>
      </c>
      <c r="I267" s="68">
        <f t="shared" si="40"/>
        <v>0</v>
      </c>
      <c r="J267" s="49"/>
      <c r="K267" s="39"/>
      <c r="L267" s="68">
        <f t="shared" si="41"/>
        <v>0</v>
      </c>
      <c r="M267" s="49"/>
      <c r="N267" s="39"/>
      <c r="O267" s="68">
        <f t="shared" si="42"/>
        <v>0</v>
      </c>
      <c r="P267" s="49"/>
      <c r="Q267" s="39"/>
      <c r="R267" s="68">
        <f t="shared" si="43"/>
        <v>0</v>
      </c>
      <c r="S267" s="49"/>
      <c r="T267" s="39"/>
      <c r="U267" s="68">
        <f t="shared" si="44"/>
        <v>0</v>
      </c>
      <c r="V267" s="49"/>
      <c r="W267" s="36">
        <f>Tenderkiírás!I267</f>
        <v>0</v>
      </c>
      <c r="Y267" s="69" t="e">
        <f>Tenderkiírás!K267</f>
        <v>#N/A</v>
      </c>
      <c r="Z267" s="69" t="e">
        <f>Tenderkiírás!L267</f>
        <v>#N/A</v>
      </c>
      <c r="AA267" s="69" t="e">
        <f>Tenderkiírás!M267</f>
        <v>#N/A</v>
      </c>
      <c r="AB267" s="69" t="e">
        <f>Tenderkiírás!N267</f>
        <v>#N/A</v>
      </c>
    </row>
    <row r="268" spans="3:28" ht="15">
      <c r="C268" s="34">
        <f>Tenderkiírás!C268</f>
        <v>0</v>
      </c>
      <c r="D268" s="66" t="e">
        <f>Tenderkiírás!D268</f>
        <v>#N/A</v>
      </c>
      <c r="E268" s="66" t="e">
        <f>Tenderkiírás!E268</f>
        <v>#N/A</v>
      </c>
      <c r="F268" s="34">
        <f>Tenderkiírás!F268</f>
        <v>0</v>
      </c>
      <c r="G268" s="34">
        <f>Tenderkiírás!G268</f>
        <v>0</v>
      </c>
      <c r="H268" s="67">
        <f t="shared" si="39"/>
        <v>0</v>
      </c>
      <c r="I268" s="68">
        <f t="shared" si="40"/>
        <v>0</v>
      </c>
      <c r="J268" s="49"/>
      <c r="K268" s="39"/>
      <c r="L268" s="68">
        <f t="shared" si="41"/>
        <v>0</v>
      </c>
      <c r="M268" s="49"/>
      <c r="N268" s="39"/>
      <c r="O268" s="68">
        <f t="shared" si="42"/>
        <v>0</v>
      </c>
      <c r="P268" s="49"/>
      <c r="Q268" s="39"/>
      <c r="R268" s="68">
        <f t="shared" si="43"/>
        <v>0</v>
      </c>
      <c r="S268" s="49"/>
      <c r="T268" s="39"/>
      <c r="U268" s="68">
        <f t="shared" si="44"/>
        <v>0</v>
      </c>
      <c r="V268" s="49"/>
      <c r="W268" s="36">
        <f>Tenderkiírás!I268</f>
        <v>0</v>
      </c>
      <c r="Y268" s="69" t="e">
        <f>Tenderkiírás!K268</f>
        <v>#N/A</v>
      </c>
      <c r="Z268" s="69" t="e">
        <f>Tenderkiírás!L268</f>
        <v>#N/A</v>
      </c>
      <c r="AA268" s="69" t="e">
        <f>Tenderkiírás!M268</f>
        <v>#N/A</v>
      </c>
      <c r="AB268" s="69" t="e">
        <f>Tenderkiírás!N268</f>
        <v>#N/A</v>
      </c>
    </row>
    <row r="269" spans="3:28" ht="15">
      <c r="C269" s="34">
        <f>Tenderkiírás!C269</f>
        <v>0</v>
      </c>
      <c r="D269" s="66" t="e">
        <f>Tenderkiírás!D269</f>
        <v>#N/A</v>
      </c>
      <c r="E269" s="66" t="e">
        <f>Tenderkiírás!E269</f>
        <v>#N/A</v>
      </c>
      <c r="F269" s="34">
        <f>Tenderkiírás!F269</f>
        <v>0</v>
      </c>
      <c r="G269" s="34">
        <f>Tenderkiírás!G269</f>
        <v>0</v>
      </c>
      <c r="H269" s="67">
        <f t="shared" si="39"/>
        <v>0</v>
      </c>
      <c r="I269" s="68">
        <f t="shared" si="40"/>
        <v>0</v>
      </c>
      <c r="J269" s="49"/>
      <c r="K269" s="39"/>
      <c r="L269" s="68">
        <f t="shared" si="41"/>
        <v>0</v>
      </c>
      <c r="M269" s="49"/>
      <c r="N269" s="39"/>
      <c r="O269" s="68">
        <f t="shared" si="42"/>
        <v>0</v>
      </c>
      <c r="P269" s="49"/>
      <c r="Q269" s="39"/>
      <c r="R269" s="68">
        <f t="shared" si="43"/>
        <v>0</v>
      </c>
      <c r="S269" s="49"/>
      <c r="T269" s="39"/>
      <c r="U269" s="68">
        <f t="shared" si="44"/>
        <v>0</v>
      </c>
      <c r="V269" s="49"/>
      <c r="W269" s="36">
        <f>Tenderkiírás!I269</f>
        <v>0</v>
      </c>
      <c r="Y269" s="69" t="e">
        <f>Tenderkiírás!K269</f>
        <v>#N/A</v>
      </c>
      <c r="Z269" s="69" t="e">
        <f>Tenderkiírás!L269</f>
        <v>#N/A</v>
      </c>
      <c r="AA269" s="69" t="e">
        <f>Tenderkiírás!M269</f>
        <v>#N/A</v>
      </c>
      <c r="AB269" s="69" t="e">
        <f>Tenderkiírás!N269</f>
        <v>#N/A</v>
      </c>
    </row>
    <row r="270" spans="3:28" ht="15">
      <c r="C270" s="34">
        <f>Tenderkiírás!C270</f>
        <v>0</v>
      </c>
      <c r="D270" s="66" t="e">
        <f>Tenderkiírás!D270</f>
        <v>#N/A</v>
      </c>
      <c r="E270" s="66" t="e">
        <f>Tenderkiírás!E270</f>
        <v>#N/A</v>
      </c>
      <c r="F270" s="34">
        <f>Tenderkiírás!F270</f>
        <v>0</v>
      </c>
      <c r="G270" s="34">
        <f>Tenderkiírás!G270</f>
        <v>0</v>
      </c>
      <c r="H270" s="67">
        <f t="shared" si="39"/>
        <v>0</v>
      </c>
      <c r="I270" s="68">
        <f t="shared" si="40"/>
        <v>0</v>
      </c>
      <c r="J270" s="49"/>
      <c r="K270" s="39"/>
      <c r="L270" s="68">
        <f t="shared" si="41"/>
        <v>0</v>
      </c>
      <c r="M270" s="49"/>
      <c r="N270" s="39"/>
      <c r="O270" s="68">
        <f t="shared" si="42"/>
        <v>0</v>
      </c>
      <c r="P270" s="49"/>
      <c r="Q270" s="39"/>
      <c r="R270" s="68">
        <f t="shared" si="43"/>
        <v>0</v>
      </c>
      <c r="S270" s="49"/>
      <c r="T270" s="39"/>
      <c r="U270" s="68">
        <f t="shared" si="44"/>
        <v>0</v>
      </c>
      <c r="V270" s="49"/>
      <c r="W270" s="36">
        <f>Tenderkiírás!I270</f>
        <v>0</v>
      </c>
      <c r="Y270" s="69" t="e">
        <f>Tenderkiírás!K270</f>
        <v>#N/A</v>
      </c>
      <c r="Z270" s="69" t="e">
        <f>Tenderkiírás!L270</f>
        <v>#N/A</v>
      </c>
      <c r="AA270" s="69" t="e">
        <f>Tenderkiírás!M270</f>
        <v>#N/A</v>
      </c>
      <c r="AB270" s="69" t="e">
        <f>Tenderkiírás!N270</f>
        <v>#N/A</v>
      </c>
    </row>
    <row r="271" spans="3:28" ht="15">
      <c r="C271" s="34">
        <f>Tenderkiírás!C271</f>
        <v>0</v>
      </c>
      <c r="D271" s="66" t="e">
        <f>Tenderkiírás!D271</f>
        <v>#N/A</v>
      </c>
      <c r="E271" s="66" t="e">
        <f>Tenderkiírás!E271</f>
        <v>#N/A</v>
      </c>
      <c r="F271" s="34">
        <f>Tenderkiírás!F271</f>
        <v>0</v>
      </c>
      <c r="G271" s="34">
        <f>Tenderkiírás!G271</f>
        <v>0</v>
      </c>
      <c r="H271" s="67">
        <f t="shared" si="39"/>
        <v>0</v>
      </c>
      <c r="I271" s="68">
        <f t="shared" si="40"/>
        <v>0</v>
      </c>
      <c r="J271" s="49"/>
      <c r="K271" s="39"/>
      <c r="L271" s="68">
        <f t="shared" si="41"/>
        <v>0</v>
      </c>
      <c r="M271" s="49"/>
      <c r="N271" s="39"/>
      <c r="O271" s="68">
        <f t="shared" si="42"/>
        <v>0</v>
      </c>
      <c r="P271" s="49"/>
      <c r="Q271" s="39"/>
      <c r="R271" s="68">
        <f t="shared" si="43"/>
        <v>0</v>
      </c>
      <c r="S271" s="49"/>
      <c r="T271" s="39"/>
      <c r="U271" s="68">
        <f t="shared" si="44"/>
        <v>0</v>
      </c>
      <c r="V271" s="49"/>
      <c r="W271" s="36">
        <f>Tenderkiírás!I271</f>
        <v>0</v>
      </c>
      <c r="Y271" s="69" t="e">
        <f>Tenderkiírás!K271</f>
        <v>#N/A</v>
      </c>
      <c r="Z271" s="69" t="e">
        <f>Tenderkiírás!L271</f>
        <v>#N/A</v>
      </c>
      <c r="AA271" s="69" t="e">
        <f>Tenderkiírás!M271</f>
        <v>#N/A</v>
      </c>
      <c r="AB271" s="69" t="e">
        <f>Tenderkiírás!N271</f>
        <v>#N/A</v>
      </c>
    </row>
    <row r="272" spans="3:28" ht="15">
      <c r="C272" s="34">
        <f>Tenderkiírás!C272</f>
        <v>0</v>
      </c>
      <c r="D272" s="66" t="e">
        <f>Tenderkiírás!D272</f>
        <v>#N/A</v>
      </c>
      <c r="E272" s="66" t="e">
        <f>Tenderkiírás!E272</f>
        <v>#N/A</v>
      </c>
      <c r="F272" s="34">
        <f>Tenderkiírás!F272</f>
        <v>0</v>
      </c>
      <c r="G272" s="34">
        <f>Tenderkiírás!G272</f>
        <v>0</v>
      </c>
      <c r="H272" s="67">
        <f t="shared" si="39"/>
        <v>0</v>
      </c>
      <c r="I272" s="68">
        <f t="shared" si="40"/>
        <v>0</v>
      </c>
      <c r="J272" s="49"/>
      <c r="K272" s="39"/>
      <c r="L272" s="68">
        <f t="shared" si="41"/>
        <v>0</v>
      </c>
      <c r="M272" s="49"/>
      <c r="N272" s="39"/>
      <c r="O272" s="68">
        <f t="shared" si="42"/>
        <v>0</v>
      </c>
      <c r="P272" s="49"/>
      <c r="Q272" s="39"/>
      <c r="R272" s="68">
        <f t="shared" si="43"/>
        <v>0</v>
      </c>
      <c r="S272" s="49"/>
      <c r="T272" s="39"/>
      <c r="U272" s="68">
        <f t="shared" si="44"/>
        <v>0</v>
      </c>
      <c r="V272" s="49"/>
      <c r="W272" s="36">
        <f>Tenderkiírás!I272</f>
        <v>0</v>
      </c>
      <c r="Y272" s="69" t="e">
        <f>Tenderkiírás!K272</f>
        <v>#N/A</v>
      </c>
      <c r="Z272" s="69" t="e">
        <f>Tenderkiírás!L272</f>
        <v>#N/A</v>
      </c>
      <c r="AA272" s="69" t="e">
        <f>Tenderkiírás!M272</f>
        <v>#N/A</v>
      </c>
      <c r="AB272" s="69" t="e">
        <f>Tenderkiírás!N272</f>
        <v>#N/A</v>
      </c>
    </row>
    <row r="273" spans="3:28" ht="15">
      <c r="C273" s="34">
        <f>Tenderkiírás!C273</f>
        <v>0</v>
      </c>
      <c r="D273" s="66" t="e">
        <f>Tenderkiírás!D273</f>
        <v>#N/A</v>
      </c>
      <c r="E273" s="66" t="e">
        <f>Tenderkiírás!E273</f>
        <v>#N/A</v>
      </c>
      <c r="F273" s="34">
        <f>Tenderkiírás!F273</f>
        <v>0</v>
      </c>
      <c r="G273" s="34">
        <f>Tenderkiírás!G273</f>
        <v>0</v>
      </c>
      <c r="H273" s="67">
        <f t="shared" si="39"/>
        <v>0</v>
      </c>
      <c r="I273" s="68">
        <f t="shared" si="40"/>
        <v>0</v>
      </c>
      <c r="J273" s="49"/>
      <c r="K273" s="39"/>
      <c r="L273" s="68">
        <f t="shared" si="41"/>
        <v>0</v>
      </c>
      <c r="M273" s="49"/>
      <c r="N273" s="39"/>
      <c r="O273" s="68">
        <f t="shared" si="42"/>
        <v>0</v>
      </c>
      <c r="P273" s="49"/>
      <c r="Q273" s="39"/>
      <c r="R273" s="68">
        <f t="shared" si="43"/>
        <v>0</v>
      </c>
      <c r="S273" s="49"/>
      <c r="T273" s="39"/>
      <c r="U273" s="68">
        <f t="shared" si="44"/>
        <v>0</v>
      </c>
      <c r="V273" s="49"/>
      <c r="W273" s="36">
        <f>Tenderkiírás!I273</f>
        <v>0</v>
      </c>
      <c r="Y273" s="69" t="e">
        <f>Tenderkiírás!K273</f>
        <v>#N/A</v>
      </c>
      <c r="Z273" s="69" t="e">
        <f>Tenderkiírás!L273</f>
        <v>#N/A</v>
      </c>
      <c r="AA273" s="69" t="e">
        <f>Tenderkiírás!M273</f>
        <v>#N/A</v>
      </c>
      <c r="AB273" s="69" t="e">
        <f>Tenderkiírás!N273</f>
        <v>#N/A</v>
      </c>
    </row>
    <row r="274" spans="3:28" ht="15">
      <c r="C274" s="34">
        <f>Tenderkiírás!C274</f>
        <v>0</v>
      </c>
      <c r="D274" s="66" t="e">
        <f>Tenderkiírás!D274</f>
        <v>#N/A</v>
      </c>
      <c r="E274" s="66" t="e">
        <f>Tenderkiírás!E274</f>
        <v>#N/A</v>
      </c>
      <c r="F274" s="34">
        <f>Tenderkiírás!F274</f>
        <v>0</v>
      </c>
      <c r="G274" s="34">
        <f>Tenderkiírás!G274</f>
        <v>0</v>
      </c>
      <c r="H274" s="67">
        <f t="shared" si="39"/>
        <v>0</v>
      </c>
      <c r="I274" s="68">
        <f t="shared" si="40"/>
        <v>0</v>
      </c>
      <c r="J274" s="49"/>
      <c r="K274" s="39"/>
      <c r="L274" s="68">
        <f t="shared" si="41"/>
        <v>0</v>
      </c>
      <c r="M274" s="49"/>
      <c r="N274" s="39"/>
      <c r="O274" s="68">
        <f t="shared" si="42"/>
        <v>0</v>
      </c>
      <c r="P274" s="49"/>
      <c r="Q274" s="39"/>
      <c r="R274" s="68">
        <f t="shared" si="43"/>
        <v>0</v>
      </c>
      <c r="S274" s="49"/>
      <c r="T274" s="39"/>
      <c r="U274" s="68">
        <f t="shared" si="44"/>
        <v>0</v>
      </c>
      <c r="V274" s="49"/>
      <c r="W274" s="36">
        <f>Tenderkiírás!I274</f>
        <v>0</v>
      </c>
      <c r="Y274" s="69" t="e">
        <f>Tenderkiírás!K274</f>
        <v>#N/A</v>
      </c>
      <c r="Z274" s="69" t="e">
        <f>Tenderkiírás!L274</f>
        <v>#N/A</v>
      </c>
      <c r="AA274" s="69" t="e">
        <f>Tenderkiírás!M274</f>
        <v>#N/A</v>
      </c>
      <c r="AB274" s="69" t="e">
        <f>Tenderkiírás!N274</f>
        <v>#N/A</v>
      </c>
    </row>
    <row r="275" spans="3:28" ht="15">
      <c r="C275" s="34">
        <f>Tenderkiírás!C275</f>
        <v>0</v>
      </c>
      <c r="D275" s="66" t="e">
        <f>Tenderkiírás!D275</f>
        <v>#N/A</v>
      </c>
      <c r="E275" s="66" t="e">
        <f>Tenderkiírás!E275</f>
        <v>#N/A</v>
      </c>
      <c r="F275" s="34">
        <f>Tenderkiírás!F275</f>
        <v>0</v>
      </c>
      <c r="G275" s="34">
        <f>Tenderkiírás!G275</f>
        <v>0</v>
      </c>
      <c r="H275" s="67">
        <f t="shared" si="39"/>
        <v>0</v>
      </c>
      <c r="I275" s="68">
        <f t="shared" si="40"/>
        <v>0</v>
      </c>
      <c r="J275" s="49"/>
      <c r="K275" s="39"/>
      <c r="L275" s="68">
        <f t="shared" si="41"/>
        <v>0</v>
      </c>
      <c r="M275" s="49"/>
      <c r="N275" s="39"/>
      <c r="O275" s="68">
        <f t="shared" si="42"/>
        <v>0</v>
      </c>
      <c r="P275" s="49"/>
      <c r="Q275" s="39"/>
      <c r="R275" s="68">
        <f t="shared" si="43"/>
        <v>0</v>
      </c>
      <c r="S275" s="49"/>
      <c r="T275" s="39"/>
      <c r="U275" s="68">
        <f t="shared" si="44"/>
        <v>0</v>
      </c>
      <c r="V275" s="49"/>
      <c r="W275" s="36">
        <f>Tenderkiírás!I275</f>
        <v>0</v>
      </c>
      <c r="Y275" s="69" t="e">
        <f>Tenderkiírás!K275</f>
        <v>#N/A</v>
      </c>
      <c r="Z275" s="69" t="e">
        <f>Tenderkiírás!L275</f>
        <v>#N/A</v>
      </c>
      <c r="AA275" s="69" t="e">
        <f>Tenderkiírás!M275</f>
        <v>#N/A</v>
      </c>
      <c r="AB275" s="69" t="e">
        <f>Tenderkiírás!N275</f>
        <v>#N/A</v>
      </c>
    </row>
    <row r="276" spans="3:28" ht="15">
      <c r="C276" s="34">
        <f>Tenderkiírás!C276</f>
        <v>0</v>
      </c>
      <c r="D276" s="66" t="e">
        <f>Tenderkiírás!D276</f>
        <v>#N/A</v>
      </c>
      <c r="E276" s="66" t="e">
        <f>Tenderkiírás!E276</f>
        <v>#N/A</v>
      </c>
      <c r="F276" s="34">
        <f>Tenderkiírás!F276</f>
        <v>0</v>
      </c>
      <c r="G276" s="34">
        <f>Tenderkiírás!G276</f>
        <v>0</v>
      </c>
      <c r="H276" s="67">
        <f t="shared" si="39"/>
        <v>0</v>
      </c>
      <c r="I276" s="68">
        <f t="shared" si="40"/>
        <v>0</v>
      </c>
      <c r="J276" s="49"/>
      <c r="K276" s="39"/>
      <c r="L276" s="68">
        <f t="shared" si="41"/>
        <v>0</v>
      </c>
      <c r="M276" s="49"/>
      <c r="N276" s="39"/>
      <c r="O276" s="68">
        <f t="shared" si="42"/>
        <v>0</v>
      </c>
      <c r="P276" s="49"/>
      <c r="Q276" s="39"/>
      <c r="R276" s="68">
        <f t="shared" si="43"/>
        <v>0</v>
      </c>
      <c r="S276" s="49"/>
      <c r="T276" s="39"/>
      <c r="U276" s="68">
        <f t="shared" si="44"/>
        <v>0</v>
      </c>
      <c r="V276" s="49"/>
      <c r="W276" s="36">
        <f>Tenderkiírás!I276</f>
        <v>0</v>
      </c>
      <c r="Y276" s="69" t="e">
        <f>Tenderkiírás!K276</f>
        <v>#N/A</v>
      </c>
      <c r="Z276" s="69" t="e">
        <f>Tenderkiírás!L276</f>
        <v>#N/A</v>
      </c>
      <c r="AA276" s="69" t="e">
        <f>Tenderkiírás!M276</f>
        <v>#N/A</v>
      </c>
      <c r="AB276" s="69" t="e">
        <f>Tenderkiírás!N276</f>
        <v>#N/A</v>
      </c>
    </row>
    <row r="277" spans="3:28" ht="15">
      <c r="C277" s="34">
        <f>Tenderkiírás!C277</f>
        <v>0</v>
      </c>
      <c r="D277" s="66" t="e">
        <f>Tenderkiírás!D277</f>
        <v>#N/A</v>
      </c>
      <c r="E277" s="66" t="e">
        <f>Tenderkiírás!E277</f>
        <v>#N/A</v>
      </c>
      <c r="F277" s="34">
        <f>Tenderkiírás!F277</f>
        <v>0</v>
      </c>
      <c r="G277" s="34">
        <f>Tenderkiírás!G277</f>
        <v>0</v>
      </c>
      <c r="H277" s="67">
        <f t="shared" si="39"/>
        <v>0</v>
      </c>
      <c r="I277" s="68">
        <f t="shared" si="40"/>
        <v>0</v>
      </c>
      <c r="J277" s="49"/>
      <c r="K277" s="39"/>
      <c r="L277" s="68">
        <f t="shared" si="41"/>
        <v>0</v>
      </c>
      <c r="M277" s="49"/>
      <c r="N277" s="39"/>
      <c r="O277" s="68">
        <f t="shared" si="42"/>
        <v>0</v>
      </c>
      <c r="P277" s="49"/>
      <c r="Q277" s="39"/>
      <c r="R277" s="68">
        <f t="shared" si="43"/>
        <v>0</v>
      </c>
      <c r="S277" s="49"/>
      <c r="T277" s="39"/>
      <c r="U277" s="68">
        <f t="shared" si="44"/>
        <v>0</v>
      </c>
      <c r="V277" s="49"/>
      <c r="W277" s="36">
        <f>Tenderkiírás!I277</f>
        <v>0</v>
      </c>
      <c r="Y277" s="69" t="e">
        <f>Tenderkiírás!K277</f>
        <v>#N/A</v>
      </c>
      <c r="Z277" s="69" t="e">
        <f>Tenderkiírás!L277</f>
        <v>#N/A</v>
      </c>
      <c r="AA277" s="69" t="e">
        <f>Tenderkiírás!M277</f>
        <v>#N/A</v>
      </c>
      <c r="AB277" s="69" t="e">
        <f>Tenderkiírás!N277</f>
        <v>#N/A</v>
      </c>
    </row>
    <row r="278" spans="3:28" ht="15">
      <c r="C278" s="34">
        <f>Tenderkiírás!C278</f>
        <v>0</v>
      </c>
      <c r="D278" s="66" t="e">
        <f>Tenderkiírás!D278</f>
        <v>#N/A</v>
      </c>
      <c r="E278" s="66" t="e">
        <f>Tenderkiírás!E278</f>
        <v>#N/A</v>
      </c>
      <c r="F278" s="34">
        <f>Tenderkiírás!F278</f>
        <v>0</v>
      </c>
      <c r="G278" s="34">
        <f>Tenderkiírás!G278</f>
        <v>0</v>
      </c>
      <c r="H278" s="67">
        <f t="shared" si="39"/>
        <v>0</v>
      </c>
      <c r="I278" s="68">
        <f t="shared" si="40"/>
        <v>0</v>
      </c>
      <c r="J278" s="49"/>
      <c r="K278" s="39"/>
      <c r="L278" s="68">
        <f t="shared" si="41"/>
        <v>0</v>
      </c>
      <c r="M278" s="49"/>
      <c r="N278" s="39"/>
      <c r="O278" s="68">
        <f t="shared" si="42"/>
        <v>0</v>
      </c>
      <c r="P278" s="49"/>
      <c r="Q278" s="39"/>
      <c r="R278" s="68">
        <f t="shared" si="43"/>
        <v>0</v>
      </c>
      <c r="S278" s="49"/>
      <c r="T278" s="39"/>
      <c r="U278" s="68">
        <f t="shared" si="44"/>
        <v>0</v>
      </c>
      <c r="V278" s="49"/>
      <c r="W278" s="36">
        <f>Tenderkiírás!I278</f>
        <v>0</v>
      </c>
      <c r="Y278" s="69" t="e">
        <f>Tenderkiírás!K278</f>
        <v>#N/A</v>
      </c>
      <c r="Z278" s="69" t="e">
        <f>Tenderkiírás!L278</f>
        <v>#N/A</v>
      </c>
      <c r="AA278" s="69" t="e">
        <f>Tenderkiírás!M278</f>
        <v>#N/A</v>
      </c>
      <c r="AB278" s="69" t="e">
        <f>Tenderkiírás!N278</f>
        <v>#N/A</v>
      </c>
    </row>
    <row r="279" spans="3:28" ht="15">
      <c r="C279" s="34">
        <f>Tenderkiírás!C279</f>
        <v>0</v>
      </c>
      <c r="D279" s="66" t="e">
        <f>Tenderkiírás!D279</f>
        <v>#N/A</v>
      </c>
      <c r="E279" s="66" t="e">
        <f>Tenderkiírás!E279</f>
        <v>#N/A</v>
      </c>
      <c r="F279" s="34">
        <f>Tenderkiírás!F279</f>
        <v>0</v>
      </c>
      <c r="G279" s="34">
        <f>Tenderkiírás!G279</f>
        <v>0</v>
      </c>
      <c r="H279" s="67">
        <f t="shared" si="39"/>
        <v>0</v>
      </c>
      <c r="I279" s="68">
        <f t="shared" si="40"/>
        <v>0</v>
      </c>
      <c r="J279" s="49"/>
      <c r="K279" s="39"/>
      <c r="L279" s="68">
        <f t="shared" si="41"/>
        <v>0</v>
      </c>
      <c r="M279" s="49"/>
      <c r="N279" s="39"/>
      <c r="O279" s="68">
        <f t="shared" si="42"/>
        <v>0</v>
      </c>
      <c r="P279" s="49"/>
      <c r="Q279" s="39"/>
      <c r="R279" s="68">
        <f t="shared" si="43"/>
        <v>0</v>
      </c>
      <c r="S279" s="49"/>
      <c r="T279" s="39"/>
      <c r="U279" s="68">
        <f t="shared" si="44"/>
        <v>0</v>
      </c>
      <c r="V279" s="49"/>
      <c r="W279" s="36">
        <f>Tenderkiírás!I279</f>
        <v>0</v>
      </c>
      <c r="Y279" s="69" t="e">
        <f>Tenderkiírás!K279</f>
        <v>#N/A</v>
      </c>
      <c r="Z279" s="69" t="e">
        <f>Tenderkiírás!L279</f>
        <v>#N/A</v>
      </c>
      <c r="AA279" s="69" t="e">
        <f>Tenderkiírás!M279</f>
        <v>#N/A</v>
      </c>
      <c r="AB279" s="69" t="e">
        <f>Tenderkiírás!N279</f>
        <v>#N/A</v>
      </c>
    </row>
    <row r="280" spans="3:28" ht="15">
      <c r="C280" s="34">
        <f>Tenderkiírás!C280</f>
        <v>0</v>
      </c>
      <c r="D280" s="66" t="e">
        <f>Tenderkiírás!D280</f>
        <v>#N/A</v>
      </c>
      <c r="E280" s="66" t="e">
        <f>Tenderkiírás!E280</f>
        <v>#N/A</v>
      </c>
      <c r="F280" s="34">
        <f>Tenderkiírás!F280</f>
        <v>0</v>
      </c>
      <c r="G280" s="34">
        <f>Tenderkiírás!G280</f>
        <v>0</v>
      </c>
      <c r="H280" s="67">
        <f t="shared" si="39"/>
        <v>0</v>
      </c>
      <c r="I280" s="68">
        <f t="shared" si="40"/>
        <v>0</v>
      </c>
      <c r="J280" s="49"/>
      <c r="K280" s="39"/>
      <c r="L280" s="68">
        <f t="shared" si="41"/>
        <v>0</v>
      </c>
      <c r="M280" s="49"/>
      <c r="N280" s="39"/>
      <c r="O280" s="68">
        <f t="shared" si="42"/>
        <v>0</v>
      </c>
      <c r="P280" s="49"/>
      <c r="Q280" s="39"/>
      <c r="R280" s="68">
        <f t="shared" si="43"/>
        <v>0</v>
      </c>
      <c r="S280" s="49"/>
      <c r="T280" s="39"/>
      <c r="U280" s="68">
        <f t="shared" si="44"/>
        <v>0</v>
      </c>
      <c r="V280" s="49"/>
      <c r="W280" s="36">
        <f>Tenderkiírás!I280</f>
        <v>0</v>
      </c>
      <c r="Y280" s="69" t="e">
        <f>Tenderkiírás!K280</f>
        <v>#N/A</v>
      </c>
      <c r="Z280" s="69" t="e">
        <f>Tenderkiírás!L280</f>
        <v>#N/A</v>
      </c>
      <c r="AA280" s="69" t="e">
        <f>Tenderkiírás!M280</f>
        <v>#N/A</v>
      </c>
      <c r="AB280" s="69" t="e">
        <f>Tenderkiírás!N280</f>
        <v>#N/A</v>
      </c>
    </row>
    <row r="281" spans="3:28" ht="15">
      <c r="C281" s="34">
        <f>Tenderkiírás!C281</f>
        <v>0</v>
      </c>
      <c r="D281" s="66" t="e">
        <f>Tenderkiírás!D281</f>
        <v>#N/A</v>
      </c>
      <c r="E281" s="66" t="e">
        <f>Tenderkiírás!E281</f>
        <v>#N/A</v>
      </c>
      <c r="F281" s="34">
        <f>Tenderkiírás!F281</f>
        <v>0</v>
      </c>
      <c r="G281" s="34">
        <f>Tenderkiírás!G281</f>
        <v>0</v>
      </c>
      <c r="H281" s="67">
        <f t="shared" si="39"/>
        <v>0</v>
      </c>
      <c r="I281" s="68">
        <f t="shared" si="40"/>
        <v>0</v>
      </c>
      <c r="J281" s="49"/>
      <c r="K281" s="39"/>
      <c r="L281" s="68">
        <f t="shared" si="41"/>
        <v>0</v>
      </c>
      <c r="M281" s="49"/>
      <c r="N281" s="39"/>
      <c r="O281" s="68">
        <f t="shared" si="42"/>
        <v>0</v>
      </c>
      <c r="P281" s="49"/>
      <c r="Q281" s="39"/>
      <c r="R281" s="68">
        <f t="shared" si="43"/>
        <v>0</v>
      </c>
      <c r="S281" s="49"/>
      <c r="T281" s="39"/>
      <c r="U281" s="68">
        <f t="shared" si="44"/>
        <v>0</v>
      </c>
      <c r="V281" s="49"/>
      <c r="W281" s="36">
        <f>Tenderkiírás!I281</f>
        <v>0</v>
      </c>
      <c r="Y281" s="69" t="e">
        <f>Tenderkiírás!K281</f>
        <v>#N/A</v>
      </c>
      <c r="Z281" s="69" t="e">
        <f>Tenderkiírás!L281</f>
        <v>#N/A</v>
      </c>
      <c r="AA281" s="69" t="e">
        <f>Tenderkiírás!M281</f>
        <v>#N/A</v>
      </c>
      <c r="AB281" s="69" t="e">
        <f>Tenderkiírás!N281</f>
        <v>#N/A</v>
      </c>
    </row>
    <row r="282" spans="3:28" ht="15">
      <c r="C282" s="34">
        <f>Tenderkiírás!C282</f>
        <v>0</v>
      </c>
      <c r="D282" s="66" t="e">
        <f>Tenderkiírás!D282</f>
        <v>#N/A</v>
      </c>
      <c r="E282" s="66" t="e">
        <f>Tenderkiírás!E282</f>
        <v>#N/A</v>
      </c>
      <c r="F282" s="34">
        <f>Tenderkiírás!F282</f>
        <v>0</v>
      </c>
      <c r="G282" s="34">
        <f>Tenderkiírás!G282</f>
        <v>0</v>
      </c>
      <c r="H282" s="67">
        <f t="shared" si="39"/>
        <v>0</v>
      </c>
      <c r="I282" s="68">
        <f t="shared" si="40"/>
        <v>0</v>
      </c>
      <c r="J282" s="49"/>
      <c r="K282" s="39"/>
      <c r="L282" s="68">
        <f t="shared" si="41"/>
        <v>0</v>
      </c>
      <c r="M282" s="49"/>
      <c r="N282" s="39"/>
      <c r="O282" s="68">
        <f t="shared" si="42"/>
        <v>0</v>
      </c>
      <c r="P282" s="49"/>
      <c r="Q282" s="39"/>
      <c r="R282" s="68">
        <f t="shared" si="43"/>
        <v>0</v>
      </c>
      <c r="S282" s="49"/>
      <c r="T282" s="39"/>
      <c r="U282" s="68">
        <f t="shared" si="44"/>
        <v>0</v>
      </c>
      <c r="V282" s="49"/>
      <c r="W282" s="36">
        <f>Tenderkiírás!I282</f>
        <v>0</v>
      </c>
      <c r="Y282" s="69" t="e">
        <f>Tenderkiírás!K282</f>
        <v>#N/A</v>
      </c>
      <c r="Z282" s="69" t="e">
        <f>Tenderkiírás!L282</f>
        <v>#N/A</v>
      </c>
      <c r="AA282" s="69" t="e">
        <f>Tenderkiírás!M282</f>
        <v>#N/A</v>
      </c>
      <c r="AB282" s="69" t="e">
        <f>Tenderkiírás!N282</f>
        <v>#N/A</v>
      </c>
    </row>
    <row r="283" spans="3:28" ht="15">
      <c r="C283" s="34">
        <f>Tenderkiírás!C283</f>
        <v>0</v>
      </c>
      <c r="D283" s="66" t="e">
        <f>Tenderkiírás!D283</f>
        <v>#N/A</v>
      </c>
      <c r="E283" s="66" t="e">
        <f>Tenderkiírás!E283</f>
        <v>#N/A</v>
      </c>
      <c r="F283" s="34">
        <f>Tenderkiírás!F283</f>
        <v>0</v>
      </c>
      <c r="G283" s="34">
        <f>Tenderkiírás!G283</f>
        <v>0</v>
      </c>
      <c r="H283" s="67">
        <f t="shared" si="39"/>
        <v>0</v>
      </c>
      <c r="I283" s="68">
        <f t="shared" si="40"/>
        <v>0</v>
      </c>
      <c r="J283" s="49"/>
      <c r="K283" s="39"/>
      <c r="L283" s="68">
        <f t="shared" si="41"/>
        <v>0</v>
      </c>
      <c r="M283" s="49"/>
      <c r="N283" s="39"/>
      <c r="O283" s="68">
        <f t="shared" si="42"/>
        <v>0</v>
      </c>
      <c r="P283" s="49"/>
      <c r="Q283" s="39"/>
      <c r="R283" s="68">
        <f t="shared" si="43"/>
        <v>0</v>
      </c>
      <c r="S283" s="49"/>
      <c r="T283" s="39"/>
      <c r="U283" s="68">
        <f t="shared" si="44"/>
        <v>0</v>
      </c>
      <c r="V283" s="49"/>
      <c r="W283" s="36">
        <f>Tenderkiírás!I283</f>
        <v>0</v>
      </c>
      <c r="Y283" s="69" t="e">
        <f>Tenderkiírás!K283</f>
        <v>#N/A</v>
      </c>
      <c r="Z283" s="69" t="e">
        <f>Tenderkiírás!L283</f>
        <v>#N/A</v>
      </c>
      <c r="AA283" s="69" t="e">
        <f>Tenderkiírás!M283</f>
        <v>#N/A</v>
      </c>
      <c r="AB283" s="69" t="e">
        <f>Tenderkiírás!N283</f>
        <v>#N/A</v>
      </c>
    </row>
    <row r="284" spans="3:28" ht="15">
      <c r="C284" s="34">
        <f>Tenderkiírás!C284</f>
        <v>0</v>
      </c>
      <c r="D284" s="66" t="e">
        <f>Tenderkiírás!D284</f>
        <v>#N/A</v>
      </c>
      <c r="E284" s="66" t="e">
        <f>Tenderkiírás!E284</f>
        <v>#N/A</v>
      </c>
      <c r="F284" s="34">
        <f>Tenderkiírás!F284</f>
        <v>0</v>
      </c>
      <c r="G284" s="34">
        <f>Tenderkiírás!G284</f>
        <v>0</v>
      </c>
      <c r="H284" s="67">
        <f t="shared" si="39"/>
        <v>0</v>
      </c>
      <c r="I284" s="68">
        <f t="shared" si="40"/>
        <v>0</v>
      </c>
      <c r="J284" s="49"/>
      <c r="K284" s="39"/>
      <c r="L284" s="68">
        <f t="shared" si="41"/>
        <v>0</v>
      </c>
      <c r="M284" s="49"/>
      <c r="N284" s="39"/>
      <c r="O284" s="68">
        <f t="shared" si="42"/>
        <v>0</v>
      </c>
      <c r="P284" s="49"/>
      <c r="Q284" s="39"/>
      <c r="R284" s="68">
        <f t="shared" si="43"/>
        <v>0</v>
      </c>
      <c r="S284" s="49"/>
      <c r="T284" s="39"/>
      <c r="U284" s="68">
        <f t="shared" si="44"/>
        <v>0</v>
      </c>
      <c r="V284" s="49"/>
      <c r="W284" s="36">
        <f>Tenderkiírás!I284</f>
        <v>0</v>
      </c>
      <c r="Y284" s="69" t="e">
        <f>Tenderkiírás!K284</f>
        <v>#N/A</v>
      </c>
      <c r="Z284" s="69" t="e">
        <f>Tenderkiírás!L284</f>
        <v>#N/A</v>
      </c>
      <c r="AA284" s="69" t="e">
        <f>Tenderkiírás!M284</f>
        <v>#N/A</v>
      </c>
      <c r="AB284" s="69" t="e">
        <f>Tenderkiírás!N284</f>
        <v>#N/A</v>
      </c>
    </row>
    <row r="285" spans="3:28" ht="15">
      <c r="C285" s="34">
        <f>Tenderkiírás!C285</f>
        <v>0</v>
      </c>
      <c r="D285" s="66" t="e">
        <f>Tenderkiírás!D285</f>
        <v>#N/A</v>
      </c>
      <c r="E285" s="66" t="e">
        <f>Tenderkiírás!E285</f>
        <v>#N/A</v>
      </c>
      <c r="F285" s="34">
        <f>Tenderkiírás!F285</f>
        <v>0</v>
      </c>
      <c r="G285" s="34">
        <f>Tenderkiírás!G285</f>
        <v>0</v>
      </c>
      <c r="H285" s="67">
        <f t="shared" si="39"/>
        <v>0</v>
      </c>
      <c r="I285" s="68">
        <f t="shared" si="40"/>
        <v>0</v>
      </c>
      <c r="J285" s="49"/>
      <c r="K285" s="39"/>
      <c r="L285" s="68">
        <f t="shared" si="41"/>
        <v>0</v>
      </c>
      <c r="M285" s="49"/>
      <c r="N285" s="39"/>
      <c r="O285" s="68">
        <f t="shared" si="42"/>
        <v>0</v>
      </c>
      <c r="P285" s="49"/>
      <c r="Q285" s="39"/>
      <c r="R285" s="68">
        <f t="shared" si="43"/>
        <v>0</v>
      </c>
      <c r="S285" s="49"/>
      <c r="T285" s="39"/>
      <c r="U285" s="68">
        <f t="shared" si="44"/>
        <v>0</v>
      </c>
      <c r="V285" s="49"/>
      <c r="W285" s="36">
        <f>Tenderkiírás!I285</f>
        <v>0</v>
      </c>
      <c r="Y285" s="69" t="e">
        <f>Tenderkiírás!K285</f>
        <v>#N/A</v>
      </c>
      <c r="Z285" s="69" t="e">
        <f>Tenderkiírás!L285</f>
        <v>#N/A</v>
      </c>
      <c r="AA285" s="69" t="e">
        <f>Tenderkiírás!M285</f>
        <v>#N/A</v>
      </c>
      <c r="AB285" s="69" t="e">
        <f>Tenderkiírás!N285</f>
        <v>#N/A</v>
      </c>
    </row>
    <row r="286" spans="3:28" ht="15">
      <c r="C286" s="34">
        <f>Tenderkiírás!C286</f>
        <v>0</v>
      </c>
      <c r="D286" s="66" t="e">
        <f>Tenderkiírás!D286</f>
        <v>#N/A</v>
      </c>
      <c r="E286" s="66" t="e">
        <f>Tenderkiírás!E286</f>
        <v>#N/A</v>
      </c>
      <c r="F286" s="34">
        <f>Tenderkiírás!F286</f>
        <v>0</v>
      </c>
      <c r="G286" s="34">
        <f>Tenderkiírás!G286</f>
        <v>0</v>
      </c>
      <c r="H286" s="67">
        <f t="shared" si="39"/>
        <v>0</v>
      </c>
      <c r="I286" s="68">
        <f t="shared" si="40"/>
        <v>0</v>
      </c>
      <c r="J286" s="49"/>
      <c r="K286" s="39"/>
      <c r="L286" s="68">
        <f t="shared" si="41"/>
        <v>0</v>
      </c>
      <c r="M286" s="49"/>
      <c r="N286" s="39"/>
      <c r="O286" s="68">
        <f t="shared" si="42"/>
        <v>0</v>
      </c>
      <c r="P286" s="49"/>
      <c r="Q286" s="39"/>
      <c r="R286" s="68">
        <f t="shared" si="43"/>
        <v>0</v>
      </c>
      <c r="S286" s="49"/>
      <c r="T286" s="39"/>
      <c r="U286" s="68">
        <f t="shared" si="44"/>
        <v>0</v>
      </c>
      <c r="V286" s="49"/>
      <c r="W286" s="36">
        <f>Tenderkiírás!I286</f>
        <v>0</v>
      </c>
      <c r="Y286" s="69" t="e">
        <f>Tenderkiírás!K286</f>
        <v>#N/A</v>
      </c>
      <c r="Z286" s="69" t="e">
        <f>Tenderkiírás!L286</f>
        <v>#N/A</v>
      </c>
      <c r="AA286" s="69" t="e">
        <f>Tenderkiírás!M286</f>
        <v>#N/A</v>
      </c>
      <c r="AB286" s="69" t="e">
        <f>Tenderkiírás!N286</f>
        <v>#N/A</v>
      </c>
    </row>
    <row r="287" spans="3:28" ht="15">
      <c r="C287" s="34">
        <f>Tenderkiírás!C287</f>
        <v>0</v>
      </c>
      <c r="D287" s="66" t="e">
        <f>Tenderkiírás!D287</f>
        <v>#N/A</v>
      </c>
      <c r="E287" s="66" t="e">
        <f>Tenderkiírás!E287</f>
        <v>#N/A</v>
      </c>
      <c r="F287" s="34">
        <f>Tenderkiírás!F287</f>
        <v>0</v>
      </c>
      <c r="G287" s="34">
        <f>Tenderkiírás!G287</f>
        <v>0</v>
      </c>
      <c r="H287" s="67">
        <f t="shared" si="39"/>
        <v>0</v>
      </c>
      <c r="I287" s="68">
        <f t="shared" si="40"/>
        <v>0</v>
      </c>
      <c r="J287" s="49"/>
      <c r="K287" s="39"/>
      <c r="L287" s="68">
        <f t="shared" si="41"/>
        <v>0</v>
      </c>
      <c r="M287" s="49"/>
      <c r="N287" s="39"/>
      <c r="O287" s="68">
        <f t="shared" si="42"/>
        <v>0</v>
      </c>
      <c r="P287" s="49"/>
      <c r="Q287" s="39"/>
      <c r="R287" s="68">
        <f t="shared" si="43"/>
        <v>0</v>
      </c>
      <c r="S287" s="49"/>
      <c r="T287" s="39"/>
      <c r="U287" s="68">
        <f t="shared" si="44"/>
        <v>0</v>
      </c>
      <c r="V287" s="49"/>
      <c r="W287" s="36">
        <f>Tenderkiírás!I287</f>
        <v>0</v>
      </c>
      <c r="Y287" s="69" t="e">
        <f>Tenderkiírás!K287</f>
        <v>#N/A</v>
      </c>
      <c r="Z287" s="69" t="e">
        <f>Tenderkiírás!L287</f>
        <v>#N/A</v>
      </c>
      <c r="AA287" s="69" t="e">
        <f>Tenderkiírás!M287</f>
        <v>#N/A</v>
      </c>
      <c r="AB287" s="69" t="e">
        <f>Tenderkiírás!N287</f>
        <v>#N/A</v>
      </c>
    </row>
    <row r="288" spans="3:28" ht="15">
      <c r="C288" s="34">
        <f>Tenderkiírás!C288</f>
        <v>0</v>
      </c>
      <c r="D288" s="66" t="e">
        <f>Tenderkiírás!D288</f>
        <v>#N/A</v>
      </c>
      <c r="E288" s="66" t="e">
        <f>Tenderkiírás!E288</f>
        <v>#N/A</v>
      </c>
      <c r="F288" s="34">
        <f>Tenderkiírás!F288</f>
        <v>0</v>
      </c>
      <c r="G288" s="34">
        <f>Tenderkiírás!G288</f>
        <v>0</v>
      </c>
      <c r="H288" s="67">
        <f t="shared" si="39"/>
        <v>0</v>
      </c>
      <c r="I288" s="68">
        <f t="shared" si="40"/>
        <v>0</v>
      </c>
      <c r="J288" s="49"/>
      <c r="K288" s="39"/>
      <c r="L288" s="68">
        <f t="shared" si="41"/>
        <v>0</v>
      </c>
      <c r="M288" s="49"/>
      <c r="N288" s="39"/>
      <c r="O288" s="68">
        <f t="shared" si="42"/>
        <v>0</v>
      </c>
      <c r="P288" s="49"/>
      <c r="Q288" s="39"/>
      <c r="R288" s="68">
        <f t="shared" si="43"/>
        <v>0</v>
      </c>
      <c r="S288" s="49"/>
      <c r="T288" s="39"/>
      <c r="U288" s="68">
        <f t="shared" si="44"/>
        <v>0</v>
      </c>
      <c r="V288" s="49"/>
      <c r="W288" s="36">
        <f>Tenderkiírás!I288</f>
        <v>0</v>
      </c>
      <c r="Y288" s="69" t="e">
        <f>Tenderkiírás!K288</f>
        <v>#N/A</v>
      </c>
      <c r="Z288" s="69" t="e">
        <f>Tenderkiírás!L288</f>
        <v>#N/A</v>
      </c>
      <c r="AA288" s="69" t="e">
        <f>Tenderkiírás!M288</f>
        <v>#N/A</v>
      </c>
      <c r="AB288" s="69" t="e">
        <f>Tenderkiírás!N288</f>
        <v>#N/A</v>
      </c>
    </row>
    <row r="289" spans="3:28" ht="15">
      <c r="C289" s="34">
        <f>Tenderkiírás!C289</f>
        <v>0</v>
      </c>
      <c r="D289" s="66" t="e">
        <f>Tenderkiírás!D289</f>
        <v>#N/A</v>
      </c>
      <c r="E289" s="66" t="e">
        <f>Tenderkiírás!E289</f>
        <v>#N/A</v>
      </c>
      <c r="F289" s="34">
        <f>Tenderkiírás!F289</f>
        <v>0</v>
      </c>
      <c r="G289" s="34">
        <f>Tenderkiírás!G289</f>
        <v>0</v>
      </c>
      <c r="H289" s="67">
        <f t="shared" si="39"/>
        <v>0</v>
      </c>
      <c r="I289" s="68">
        <f t="shared" si="40"/>
        <v>0</v>
      </c>
      <c r="J289" s="49"/>
      <c r="K289" s="39"/>
      <c r="L289" s="68">
        <f t="shared" si="41"/>
        <v>0</v>
      </c>
      <c r="M289" s="49"/>
      <c r="N289" s="39"/>
      <c r="O289" s="68">
        <f t="shared" si="42"/>
        <v>0</v>
      </c>
      <c r="P289" s="49"/>
      <c r="Q289" s="39"/>
      <c r="R289" s="68">
        <f t="shared" si="43"/>
        <v>0</v>
      </c>
      <c r="S289" s="49"/>
      <c r="T289" s="39"/>
      <c r="U289" s="68">
        <f t="shared" si="44"/>
        <v>0</v>
      </c>
      <c r="V289" s="49"/>
      <c r="W289" s="36">
        <f>Tenderkiírás!I289</f>
        <v>0</v>
      </c>
      <c r="Y289" s="69" t="e">
        <f>Tenderkiírás!K289</f>
        <v>#N/A</v>
      </c>
      <c r="Z289" s="69" t="e">
        <f>Tenderkiírás!L289</f>
        <v>#N/A</v>
      </c>
      <c r="AA289" s="69" t="e">
        <f>Tenderkiírás!M289</f>
        <v>#N/A</v>
      </c>
      <c r="AB289" s="69" t="e">
        <f>Tenderkiírás!N289</f>
        <v>#N/A</v>
      </c>
    </row>
    <row r="290" spans="3:28" ht="15">
      <c r="C290" s="34">
        <f>Tenderkiírás!C290</f>
        <v>0</v>
      </c>
      <c r="D290" s="66" t="e">
        <f>Tenderkiírás!D290</f>
        <v>#N/A</v>
      </c>
      <c r="E290" s="66" t="e">
        <f>Tenderkiírás!E290</f>
        <v>#N/A</v>
      </c>
      <c r="F290" s="34">
        <f>Tenderkiírás!F290</f>
        <v>0</v>
      </c>
      <c r="G290" s="34">
        <f>Tenderkiírás!G290</f>
        <v>0</v>
      </c>
      <c r="H290" s="67">
        <f t="shared" si="39"/>
        <v>0</v>
      </c>
      <c r="I290" s="68">
        <f t="shared" si="40"/>
        <v>0</v>
      </c>
      <c r="J290" s="49"/>
      <c r="K290" s="39"/>
      <c r="L290" s="68">
        <f t="shared" si="41"/>
        <v>0</v>
      </c>
      <c r="M290" s="49"/>
      <c r="N290" s="39"/>
      <c r="O290" s="68">
        <f t="shared" si="42"/>
        <v>0</v>
      </c>
      <c r="P290" s="49"/>
      <c r="Q290" s="39"/>
      <c r="R290" s="68">
        <f t="shared" si="43"/>
        <v>0</v>
      </c>
      <c r="S290" s="49"/>
      <c r="T290" s="39"/>
      <c r="U290" s="68">
        <f t="shared" si="44"/>
        <v>0</v>
      </c>
      <c r="V290" s="49"/>
      <c r="W290" s="36">
        <f>Tenderkiírás!I290</f>
        <v>0</v>
      </c>
      <c r="Y290" s="69" t="e">
        <f>Tenderkiírás!K290</f>
        <v>#N/A</v>
      </c>
      <c r="Z290" s="69" t="e">
        <f>Tenderkiírás!L290</f>
        <v>#N/A</v>
      </c>
      <c r="AA290" s="69" t="e">
        <f>Tenderkiírás!M290</f>
        <v>#N/A</v>
      </c>
      <c r="AB290" s="69" t="e">
        <f>Tenderkiírás!N290</f>
        <v>#N/A</v>
      </c>
    </row>
    <row r="291" spans="3:28" ht="15">
      <c r="C291" s="34">
        <f>Tenderkiírás!C291</f>
        <v>0</v>
      </c>
      <c r="D291" s="66" t="e">
        <f>Tenderkiírás!D291</f>
        <v>#N/A</v>
      </c>
      <c r="E291" s="66" t="e">
        <f>Tenderkiírás!E291</f>
        <v>#N/A</v>
      </c>
      <c r="F291" s="34">
        <f>Tenderkiírás!F291</f>
        <v>0</v>
      </c>
      <c r="G291" s="34">
        <f>Tenderkiírás!G291</f>
        <v>0</v>
      </c>
      <c r="H291" s="67">
        <f t="shared" si="39"/>
        <v>0</v>
      </c>
      <c r="I291" s="68">
        <f t="shared" si="40"/>
        <v>0</v>
      </c>
      <c r="J291" s="49"/>
      <c r="K291" s="39"/>
      <c r="L291" s="68">
        <f t="shared" si="41"/>
        <v>0</v>
      </c>
      <c r="M291" s="49"/>
      <c r="N291" s="39"/>
      <c r="O291" s="68">
        <f t="shared" si="42"/>
        <v>0</v>
      </c>
      <c r="P291" s="49"/>
      <c r="Q291" s="39"/>
      <c r="R291" s="68">
        <f t="shared" si="43"/>
        <v>0</v>
      </c>
      <c r="S291" s="49"/>
      <c r="T291" s="39"/>
      <c r="U291" s="68">
        <f t="shared" si="44"/>
        <v>0</v>
      </c>
      <c r="V291" s="49"/>
      <c r="W291" s="36">
        <f>Tenderkiírás!I291</f>
        <v>0</v>
      </c>
      <c r="Y291" s="69" t="e">
        <f>Tenderkiírás!K291</f>
        <v>#N/A</v>
      </c>
      <c r="Z291" s="69" t="e">
        <f>Tenderkiírás!L291</f>
        <v>#N/A</v>
      </c>
      <c r="AA291" s="69" t="e">
        <f>Tenderkiírás!M291</f>
        <v>#N/A</v>
      </c>
      <c r="AB291" s="69" t="e">
        <f>Tenderkiírás!N291</f>
        <v>#N/A</v>
      </c>
    </row>
    <row r="292" spans="3:28" ht="15">
      <c r="C292" s="34">
        <f>Tenderkiírás!C292</f>
        <v>0</v>
      </c>
      <c r="D292" s="66" t="e">
        <f>Tenderkiírás!D292</f>
        <v>#N/A</v>
      </c>
      <c r="E292" s="66" t="e">
        <f>Tenderkiírás!E292</f>
        <v>#N/A</v>
      </c>
      <c r="F292" s="34">
        <f>Tenderkiírás!F292</f>
        <v>0</v>
      </c>
      <c r="G292" s="34">
        <f>Tenderkiírás!G292</f>
        <v>0</v>
      </c>
      <c r="H292" s="67">
        <f t="shared" si="39"/>
        <v>0</v>
      </c>
      <c r="I292" s="68">
        <f t="shared" si="40"/>
        <v>0</v>
      </c>
      <c r="J292" s="49"/>
      <c r="K292" s="39"/>
      <c r="L292" s="68">
        <f t="shared" si="41"/>
        <v>0</v>
      </c>
      <c r="M292" s="49"/>
      <c r="N292" s="39"/>
      <c r="O292" s="68">
        <f t="shared" si="42"/>
        <v>0</v>
      </c>
      <c r="P292" s="49"/>
      <c r="Q292" s="39"/>
      <c r="R292" s="68">
        <f t="shared" si="43"/>
        <v>0</v>
      </c>
      <c r="S292" s="49"/>
      <c r="T292" s="39"/>
      <c r="U292" s="68">
        <f t="shared" si="44"/>
        <v>0</v>
      </c>
      <c r="V292" s="49"/>
      <c r="W292" s="36">
        <f>Tenderkiírás!I292</f>
        <v>0</v>
      </c>
      <c r="Y292" s="69" t="e">
        <f>Tenderkiírás!K292</f>
        <v>#N/A</v>
      </c>
      <c r="Z292" s="69" t="e">
        <f>Tenderkiírás!L292</f>
        <v>#N/A</v>
      </c>
      <c r="AA292" s="69" t="e">
        <f>Tenderkiírás!M292</f>
        <v>#N/A</v>
      </c>
      <c r="AB292" s="69" t="e">
        <f>Tenderkiírás!N292</f>
        <v>#N/A</v>
      </c>
    </row>
    <row r="293" spans="3:28" ht="15">
      <c r="C293" s="34">
        <f>Tenderkiírás!C293</f>
        <v>0</v>
      </c>
      <c r="D293" s="66" t="e">
        <f>Tenderkiírás!D293</f>
        <v>#N/A</v>
      </c>
      <c r="E293" s="66" t="e">
        <f>Tenderkiírás!E293</f>
        <v>#N/A</v>
      </c>
      <c r="F293" s="34">
        <f>Tenderkiírás!F293</f>
        <v>0</v>
      </c>
      <c r="G293" s="34">
        <f>Tenderkiírás!G293</f>
        <v>0</v>
      </c>
      <c r="H293" s="67">
        <f t="shared" si="39"/>
        <v>0</v>
      </c>
      <c r="I293" s="68">
        <f t="shared" si="40"/>
        <v>0</v>
      </c>
      <c r="J293" s="49"/>
      <c r="K293" s="39"/>
      <c r="L293" s="68">
        <f t="shared" si="41"/>
        <v>0</v>
      </c>
      <c r="M293" s="49"/>
      <c r="N293" s="39"/>
      <c r="O293" s="68">
        <f t="shared" si="42"/>
        <v>0</v>
      </c>
      <c r="P293" s="49"/>
      <c r="Q293" s="39"/>
      <c r="R293" s="68">
        <f t="shared" si="43"/>
        <v>0</v>
      </c>
      <c r="S293" s="49"/>
      <c r="T293" s="39"/>
      <c r="U293" s="68">
        <f t="shared" si="44"/>
        <v>0</v>
      </c>
      <c r="V293" s="49"/>
      <c r="W293" s="36">
        <f>Tenderkiírás!I293</f>
        <v>0</v>
      </c>
      <c r="Y293" s="69" t="e">
        <f>Tenderkiírás!K293</f>
        <v>#N/A</v>
      </c>
      <c r="Z293" s="69" t="e">
        <f>Tenderkiírás!L293</f>
        <v>#N/A</v>
      </c>
      <c r="AA293" s="69" t="e">
        <f>Tenderkiírás!M293</f>
        <v>#N/A</v>
      </c>
      <c r="AB293" s="69" t="e">
        <f>Tenderkiírás!N293</f>
        <v>#N/A</v>
      </c>
    </row>
    <row r="294" spans="3:28" ht="15">
      <c r="C294" s="34">
        <f>Tenderkiírás!C294</f>
        <v>0</v>
      </c>
      <c r="D294" s="66" t="e">
        <f>Tenderkiírás!D294</f>
        <v>#N/A</v>
      </c>
      <c r="E294" s="66" t="e">
        <f>Tenderkiírás!E294</f>
        <v>#N/A</v>
      </c>
      <c r="F294" s="34">
        <f>Tenderkiírás!F294</f>
        <v>0</v>
      </c>
      <c r="G294" s="34">
        <f>Tenderkiírás!G294</f>
        <v>0</v>
      </c>
      <c r="H294" s="67">
        <f t="shared" si="39"/>
        <v>0</v>
      </c>
      <c r="I294" s="68">
        <f t="shared" si="40"/>
        <v>0</v>
      </c>
      <c r="J294" s="49"/>
      <c r="K294" s="39"/>
      <c r="L294" s="68">
        <f t="shared" si="41"/>
        <v>0</v>
      </c>
      <c r="M294" s="49"/>
      <c r="N294" s="39"/>
      <c r="O294" s="68">
        <f t="shared" si="42"/>
        <v>0</v>
      </c>
      <c r="P294" s="49"/>
      <c r="Q294" s="39"/>
      <c r="R294" s="68">
        <f t="shared" si="43"/>
        <v>0</v>
      </c>
      <c r="S294" s="49"/>
      <c r="T294" s="39"/>
      <c r="U294" s="68">
        <f t="shared" si="44"/>
        <v>0</v>
      </c>
      <c r="V294" s="49"/>
      <c r="W294" s="36">
        <f>Tenderkiírás!I294</f>
        <v>0</v>
      </c>
      <c r="Y294" s="69" t="e">
        <f>Tenderkiírás!K294</f>
        <v>#N/A</v>
      </c>
      <c r="Z294" s="69" t="e">
        <f>Tenderkiírás!L294</f>
        <v>#N/A</v>
      </c>
      <c r="AA294" s="69" t="e">
        <f>Tenderkiírás!M294</f>
        <v>#N/A</v>
      </c>
      <c r="AB294" s="69" t="e">
        <f>Tenderkiírás!N294</f>
        <v>#N/A</v>
      </c>
    </row>
    <row r="295" spans="3:28" ht="15">
      <c r="C295" s="34">
        <f>Tenderkiírás!C295</f>
        <v>0</v>
      </c>
      <c r="D295" s="66" t="e">
        <f>Tenderkiírás!D295</f>
        <v>#N/A</v>
      </c>
      <c r="E295" s="66" t="e">
        <f>Tenderkiírás!E295</f>
        <v>#N/A</v>
      </c>
      <c r="F295" s="34">
        <f>Tenderkiírás!F295</f>
        <v>0</v>
      </c>
      <c r="G295" s="34">
        <f>Tenderkiírás!G295</f>
        <v>0</v>
      </c>
      <c r="H295" s="67">
        <f t="shared" si="39"/>
        <v>0</v>
      </c>
      <c r="I295" s="68">
        <f t="shared" si="40"/>
        <v>0</v>
      </c>
      <c r="J295" s="49"/>
      <c r="K295" s="39"/>
      <c r="L295" s="68">
        <f t="shared" si="41"/>
        <v>0</v>
      </c>
      <c r="M295" s="49"/>
      <c r="N295" s="39"/>
      <c r="O295" s="68">
        <f t="shared" si="42"/>
        <v>0</v>
      </c>
      <c r="P295" s="49"/>
      <c r="Q295" s="39"/>
      <c r="R295" s="68">
        <f t="shared" si="43"/>
        <v>0</v>
      </c>
      <c r="S295" s="49"/>
      <c r="T295" s="39"/>
      <c r="U295" s="68">
        <f t="shared" si="44"/>
        <v>0</v>
      </c>
      <c r="V295" s="49"/>
      <c r="W295" s="36">
        <f>Tenderkiírás!I295</f>
        <v>0</v>
      </c>
      <c r="Y295" s="69" t="e">
        <f>Tenderkiírás!K295</f>
        <v>#N/A</v>
      </c>
      <c r="Z295" s="69" t="e">
        <f>Tenderkiírás!L295</f>
        <v>#N/A</v>
      </c>
      <c r="AA295" s="69" t="e">
        <f>Tenderkiírás!M295</f>
        <v>#N/A</v>
      </c>
      <c r="AB295" s="69" t="e">
        <f>Tenderkiírás!N295</f>
        <v>#N/A</v>
      </c>
    </row>
    <row r="296" spans="3:28" ht="15">
      <c r="C296" s="34">
        <f>Tenderkiírás!C296</f>
        <v>0</v>
      </c>
      <c r="D296" s="66" t="e">
        <f>Tenderkiírás!D296</f>
        <v>#N/A</v>
      </c>
      <c r="E296" s="66" t="e">
        <f>Tenderkiírás!E296</f>
        <v>#N/A</v>
      </c>
      <c r="F296" s="34">
        <f>Tenderkiírás!F296</f>
        <v>0</v>
      </c>
      <c r="G296" s="34">
        <f>Tenderkiírás!G296</f>
        <v>0</v>
      </c>
      <c r="H296" s="67">
        <f t="shared" si="39"/>
        <v>0</v>
      </c>
      <c r="I296" s="68">
        <f t="shared" si="40"/>
        <v>0</v>
      </c>
      <c r="J296" s="49"/>
      <c r="K296" s="39"/>
      <c r="L296" s="68">
        <f t="shared" si="41"/>
        <v>0</v>
      </c>
      <c r="M296" s="49"/>
      <c r="N296" s="39"/>
      <c r="O296" s="68">
        <f t="shared" si="42"/>
        <v>0</v>
      </c>
      <c r="P296" s="49"/>
      <c r="Q296" s="39"/>
      <c r="R296" s="68">
        <f t="shared" si="43"/>
        <v>0</v>
      </c>
      <c r="S296" s="49"/>
      <c r="T296" s="39"/>
      <c r="U296" s="68">
        <f t="shared" si="44"/>
        <v>0</v>
      </c>
      <c r="V296" s="49"/>
      <c r="W296" s="36">
        <f>Tenderkiírás!I296</f>
        <v>0</v>
      </c>
      <c r="Y296" s="69" t="e">
        <f>Tenderkiírás!K296</f>
        <v>#N/A</v>
      </c>
      <c r="Z296" s="69" t="e">
        <f>Tenderkiírás!L296</f>
        <v>#N/A</v>
      </c>
      <c r="AA296" s="69" t="e">
        <f>Tenderkiírás!M296</f>
        <v>#N/A</v>
      </c>
      <c r="AB296" s="69" t="e">
        <f>Tenderkiírás!N296</f>
        <v>#N/A</v>
      </c>
    </row>
    <row r="297" spans="3:28" ht="15">
      <c r="C297" s="34">
        <f>Tenderkiírás!C297</f>
        <v>0</v>
      </c>
      <c r="D297" s="66" t="e">
        <f>Tenderkiírás!D297</f>
        <v>#N/A</v>
      </c>
      <c r="E297" s="66" t="e">
        <f>Tenderkiírás!E297</f>
        <v>#N/A</v>
      </c>
      <c r="F297" s="34">
        <f>Tenderkiírás!F297</f>
        <v>0</v>
      </c>
      <c r="G297" s="34">
        <f>Tenderkiírás!G297</f>
        <v>0</v>
      </c>
      <c r="H297" s="67">
        <f t="shared" si="39"/>
        <v>0</v>
      </c>
      <c r="I297" s="68">
        <f t="shared" si="40"/>
        <v>0</v>
      </c>
      <c r="J297" s="49"/>
      <c r="K297" s="39"/>
      <c r="L297" s="68">
        <f t="shared" si="41"/>
        <v>0</v>
      </c>
      <c r="M297" s="49"/>
      <c r="N297" s="39"/>
      <c r="O297" s="68">
        <f t="shared" si="42"/>
        <v>0</v>
      </c>
      <c r="P297" s="49"/>
      <c r="Q297" s="39"/>
      <c r="R297" s="68">
        <f t="shared" si="43"/>
        <v>0</v>
      </c>
      <c r="S297" s="49"/>
      <c r="T297" s="39"/>
      <c r="U297" s="68">
        <f t="shared" si="44"/>
        <v>0</v>
      </c>
      <c r="V297" s="49"/>
      <c r="W297" s="36">
        <f>Tenderkiírás!I297</f>
        <v>0</v>
      </c>
      <c r="Y297" s="69" t="e">
        <f>Tenderkiírás!K297</f>
        <v>#N/A</v>
      </c>
      <c r="Z297" s="69" t="e">
        <f>Tenderkiírás!L297</f>
        <v>#N/A</v>
      </c>
      <c r="AA297" s="69" t="e">
        <f>Tenderkiírás!M297</f>
        <v>#N/A</v>
      </c>
      <c r="AB297" s="69" t="e">
        <f>Tenderkiírás!N297</f>
        <v>#N/A</v>
      </c>
    </row>
    <row r="298" spans="3:28" ht="15">
      <c r="C298" s="34">
        <f>Tenderkiírás!C298</f>
        <v>0</v>
      </c>
      <c r="D298" s="66" t="e">
        <f>Tenderkiírás!D298</f>
        <v>#N/A</v>
      </c>
      <c r="E298" s="66" t="e">
        <f>Tenderkiírás!E298</f>
        <v>#N/A</v>
      </c>
      <c r="F298" s="34">
        <f>Tenderkiírás!F298</f>
        <v>0</v>
      </c>
      <c r="G298" s="34">
        <f>Tenderkiírás!G298</f>
        <v>0</v>
      </c>
      <c r="H298" s="67">
        <f t="shared" si="39"/>
        <v>0</v>
      </c>
      <c r="I298" s="68">
        <f t="shared" si="40"/>
        <v>0</v>
      </c>
      <c r="J298" s="49"/>
      <c r="K298" s="39"/>
      <c r="L298" s="68">
        <f t="shared" si="41"/>
        <v>0</v>
      </c>
      <c r="M298" s="49"/>
      <c r="N298" s="39"/>
      <c r="O298" s="68">
        <f t="shared" si="42"/>
        <v>0</v>
      </c>
      <c r="P298" s="49"/>
      <c r="Q298" s="39"/>
      <c r="R298" s="68">
        <f t="shared" si="43"/>
        <v>0</v>
      </c>
      <c r="S298" s="49"/>
      <c r="T298" s="39"/>
      <c r="U298" s="68">
        <f t="shared" si="44"/>
        <v>0</v>
      </c>
      <c r="V298" s="49"/>
      <c r="W298" s="36">
        <f>Tenderkiírás!I298</f>
        <v>0</v>
      </c>
      <c r="Y298" s="69" t="e">
        <f>Tenderkiírás!K298</f>
        <v>#N/A</v>
      </c>
      <c r="Z298" s="69" t="e">
        <f>Tenderkiírás!L298</f>
        <v>#N/A</v>
      </c>
      <c r="AA298" s="69" t="e">
        <f>Tenderkiírás!M298</f>
        <v>#N/A</v>
      </c>
      <c r="AB298" s="69" t="e">
        <f>Tenderkiírás!N298</f>
        <v>#N/A</v>
      </c>
    </row>
    <row r="299" spans="3:28" ht="15">
      <c r="C299" s="34">
        <f>Tenderkiírás!C299</f>
        <v>0</v>
      </c>
      <c r="D299" s="66" t="e">
        <f>Tenderkiírás!D299</f>
        <v>#N/A</v>
      </c>
      <c r="E299" s="66" t="e">
        <f>Tenderkiírás!E299</f>
        <v>#N/A</v>
      </c>
      <c r="F299" s="34">
        <f>Tenderkiírás!F299</f>
        <v>0</v>
      </c>
      <c r="G299" s="34">
        <f>Tenderkiírás!G299</f>
        <v>0</v>
      </c>
      <c r="H299" s="67">
        <f t="shared" si="39"/>
        <v>0</v>
      </c>
      <c r="I299" s="68">
        <f t="shared" si="40"/>
        <v>0</v>
      </c>
      <c r="J299" s="49"/>
      <c r="K299" s="39"/>
      <c r="L299" s="68">
        <f t="shared" si="41"/>
        <v>0</v>
      </c>
      <c r="M299" s="49"/>
      <c r="N299" s="39"/>
      <c r="O299" s="68">
        <f t="shared" si="42"/>
        <v>0</v>
      </c>
      <c r="P299" s="49"/>
      <c r="Q299" s="39"/>
      <c r="R299" s="68">
        <f t="shared" si="43"/>
        <v>0</v>
      </c>
      <c r="S299" s="49"/>
      <c r="T299" s="39"/>
      <c r="U299" s="68">
        <f t="shared" si="44"/>
        <v>0</v>
      </c>
      <c r="V299" s="49"/>
      <c r="W299" s="36">
        <f>Tenderkiírás!I299</f>
        <v>0</v>
      </c>
      <c r="Y299" s="69" t="e">
        <f>Tenderkiírás!K299</f>
        <v>#N/A</v>
      </c>
      <c r="Z299" s="69" t="e">
        <f>Tenderkiírás!L299</f>
        <v>#N/A</v>
      </c>
      <c r="AA299" s="69" t="e">
        <f>Tenderkiírás!M299</f>
        <v>#N/A</v>
      </c>
      <c r="AB299" s="69" t="e">
        <f>Tenderkiírás!N299</f>
        <v>#N/A</v>
      </c>
    </row>
    <row r="300" spans="3:28" ht="15">
      <c r="C300" s="34">
        <f>Tenderkiírás!C300</f>
        <v>0</v>
      </c>
      <c r="D300" s="66" t="e">
        <f>Tenderkiírás!D300</f>
        <v>#N/A</v>
      </c>
      <c r="E300" s="66" t="e">
        <f>Tenderkiírás!E300</f>
        <v>#N/A</v>
      </c>
      <c r="F300" s="34">
        <f>Tenderkiírás!F300</f>
        <v>0</v>
      </c>
      <c r="G300" s="34">
        <f>Tenderkiírás!G300</f>
        <v>0</v>
      </c>
      <c r="H300" s="67">
        <f t="shared" si="39"/>
        <v>0</v>
      </c>
      <c r="I300" s="68">
        <f t="shared" si="40"/>
        <v>0</v>
      </c>
      <c r="J300" s="49"/>
      <c r="K300" s="39"/>
      <c r="L300" s="68">
        <f t="shared" si="41"/>
        <v>0</v>
      </c>
      <c r="M300" s="49"/>
      <c r="N300" s="39"/>
      <c r="O300" s="68">
        <f t="shared" si="42"/>
        <v>0</v>
      </c>
      <c r="P300" s="49"/>
      <c r="Q300" s="39"/>
      <c r="R300" s="68">
        <f t="shared" si="43"/>
        <v>0</v>
      </c>
      <c r="S300" s="49"/>
      <c r="T300" s="39"/>
      <c r="U300" s="68">
        <f t="shared" si="44"/>
        <v>0</v>
      </c>
      <c r="V300" s="49"/>
      <c r="W300" s="36">
        <f>Tenderkiírás!I300</f>
        <v>0</v>
      </c>
      <c r="Y300" s="69" t="e">
        <f>Tenderkiírás!K300</f>
        <v>#N/A</v>
      </c>
      <c r="Z300" s="69" t="e">
        <f>Tenderkiírás!L300</f>
        <v>#N/A</v>
      </c>
      <c r="AA300" s="69" t="e">
        <f>Tenderkiírás!M300</f>
        <v>#N/A</v>
      </c>
      <c r="AB300" s="69" t="e">
        <f>Tenderkiírás!N300</f>
        <v>#N/A</v>
      </c>
    </row>
    <row r="301" spans="3:28" ht="15">
      <c r="C301" s="34">
        <f>Tenderkiírás!C301</f>
        <v>0</v>
      </c>
      <c r="D301" s="66" t="e">
        <f>Tenderkiírás!D301</f>
        <v>#N/A</v>
      </c>
      <c r="E301" s="66" t="e">
        <f>Tenderkiírás!E301</f>
        <v>#N/A</v>
      </c>
      <c r="F301" s="34">
        <f>Tenderkiírás!F301</f>
        <v>0</v>
      </c>
      <c r="G301" s="34">
        <f>Tenderkiírás!G301</f>
        <v>0</v>
      </c>
      <c r="H301" s="67">
        <f t="shared" si="39"/>
        <v>0</v>
      </c>
      <c r="I301" s="68">
        <f t="shared" si="40"/>
        <v>0</v>
      </c>
      <c r="J301" s="49"/>
      <c r="K301" s="39"/>
      <c r="L301" s="68">
        <f t="shared" si="41"/>
        <v>0</v>
      </c>
      <c r="M301" s="49"/>
      <c r="N301" s="39"/>
      <c r="O301" s="68">
        <f t="shared" si="42"/>
        <v>0</v>
      </c>
      <c r="P301" s="49"/>
      <c r="Q301" s="39"/>
      <c r="R301" s="68">
        <f t="shared" si="43"/>
        <v>0</v>
      </c>
      <c r="S301" s="49"/>
      <c r="T301" s="39"/>
      <c r="U301" s="68">
        <f t="shared" si="44"/>
        <v>0</v>
      </c>
      <c r="V301" s="49"/>
      <c r="W301" s="36">
        <f>Tenderkiírás!I301</f>
        <v>0</v>
      </c>
      <c r="Y301" s="69" t="e">
        <f>Tenderkiírás!K301</f>
        <v>#N/A</v>
      </c>
      <c r="Z301" s="69" t="e">
        <f>Tenderkiírás!L301</f>
        <v>#N/A</v>
      </c>
      <c r="AA301" s="69" t="e">
        <f>Tenderkiírás!M301</f>
        <v>#N/A</v>
      </c>
      <c r="AB301" s="69" t="e">
        <f>Tenderkiírás!N301</f>
        <v>#N/A</v>
      </c>
    </row>
    <row r="302" spans="3:28" ht="15">
      <c r="C302" s="34">
        <f>Tenderkiírás!C302</f>
        <v>0</v>
      </c>
      <c r="D302" s="66" t="e">
        <f>Tenderkiírás!D302</f>
        <v>#N/A</v>
      </c>
      <c r="E302" s="66" t="e">
        <f>Tenderkiírás!E302</f>
        <v>#N/A</v>
      </c>
      <c r="F302" s="34">
        <f>Tenderkiírás!F302</f>
        <v>0</v>
      </c>
      <c r="G302" s="34">
        <f>Tenderkiírás!G302</f>
        <v>0</v>
      </c>
      <c r="H302" s="67">
        <f t="shared" si="39"/>
        <v>0</v>
      </c>
      <c r="I302" s="68">
        <f t="shared" si="40"/>
        <v>0</v>
      </c>
      <c r="J302" s="49"/>
      <c r="K302" s="39"/>
      <c r="L302" s="68">
        <f t="shared" si="41"/>
        <v>0</v>
      </c>
      <c r="M302" s="49"/>
      <c r="N302" s="39"/>
      <c r="O302" s="68">
        <f t="shared" si="42"/>
        <v>0</v>
      </c>
      <c r="P302" s="49"/>
      <c r="Q302" s="39"/>
      <c r="R302" s="68">
        <f t="shared" si="43"/>
        <v>0</v>
      </c>
      <c r="S302" s="49"/>
      <c r="T302" s="39"/>
      <c r="U302" s="68">
        <f t="shared" si="44"/>
        <v>0</v>
      </c>
      <c r="V302" s="49"/>
      <c r="W302" s="36">
        <f>Tenderkiírás!I302</f>
        <v>0</v>
      </c>
      <c r="Y302" s="69" t="e">
        <f>Tenderkiírás!K302</f>
        <v>#N/A</v>
      </c>
      <c r="Z302" s="69" t="e">
        <f>Tenderkiírás!L302</f>
        <v>#N/A</v>
      </c>
      <c r="AA302" s="69" t="e">
        <f>Tenderkiírás!M302</f>
        <v>#N/A</v>
      </c>
      <c r="AB302" s="69" t="e">
        <f>Tenderkiírás!N302</f>
        <v>#N/A</v>
      </c>
    </row>
    <row r="303" spans="3:28" ht="15">
      <c r="C303" s="34">
        <f>Tenderkiírás!C303</f>
        <v>0</v>
      </c>
      <c r="D303" s="66" t="e">
        <f>Tenderkiírás!D303</f>
        <v>#N/A</v>
      </c>
      <c r="E303" s="66" t="e">
        <f>Tenderkiírás!E303</f>
        <v>#N/A</v>
      </c>
      <c r="F303" s="34">
        <f>Tenderkiírás!F303</f>
        <v>0</v>
      </c>
      <c r="G303" s="34">
        <f>Tenderkiírás!G303</f>
        <v>0</v>
      </c>
      <c r="H303" s="67">
        <f t="shared" si="39"/>
        <v>0</v>
      </c>
      <c r="I303" s="68">
        <f t="shared" si="40"/>
        <v>0</v>
      </c>
      <c r="J303" s="49"/>
      <c r="K303" s="39"/>
      <c r="L303" s="68">
        <f t="shared" si="41"/>
        <v>0</v>
      </c>
      <c r="M303" s="49"/>
      <c r="N303" s="39"/>
      <c r="O303" s="68">
        <f t="shared" si="42"/>
        <v>0</v>
      </c>
      <c r="P303" s="49"/>
      <c r="Q303" s="39"/>
      <c r="R303" s="68">
        <f t="shared" si="43"/>
        <v>0</v>
      </c>
      <c r="S303" s="49"/>
      <c r="T303" s="39"/>
      <c r="U303" s="68">
        <f t="shared" si="44"/>
        <v>0</v>
      </c>
      <c r="V303" s="49"/>
      <c r="W303" s="36">
        <f>Tenderkiírás!I303</f>
        <v>0</v>
      </c>
      <c r="Y303" s="69" t="e">
        <f>Tenderkiírás!K303</f>
        <v>#N/A</v>
      </c>
      <c r="Z303" s="69" t="e">
        <f>Tenderkiírás!L303</f>
        <v>#N/A</v>
      </c>
      <c r="AA303" s="69" t="e">
        <f>Tenderkiírás!M303</f>
        <v>#N/A</v>
      </c>
      <c r="AB303" s="69" t="e">
        <f>Tenderkiírás!N303</f>
        <v>#N/A</v>
      </c>
    </row>
    <row r="304" spans="3:28" ht="15">
      <c r="C304" s="34">
        <f>Tenderkiírás!C304</f>
        <v>0</v>
      </c>
      <c r="D304" s="66" t="e">
        <f>Tenderkiírás!D304</f>
        <v>#N/A</v>
      </c>
      <c r="E304" s="66" t="e">
        <f>Tenderkiírás!E304</f>
        <v>#N/A</v>
      </c>
      <c r="F304" s="34">
        <f>Tenderkiírás!F304</f>
        <v>0</v>
      </c>
      <c r="G304" s="34">
        <f>Tenderkiírás!G304</f>
        <v>0</v>
      </c>
      <c r="H304" s="67">
        <f t="shared" si="39"/>
        <v>0</v>
      </c>
      <c r="I304" s="68">
        <f t="shared" si="40"/>
        <v>0</v>
      </c>
      <c r="J304" s="49"/>
      <c r="K304" s="39"/>
      <c r="L304" s="68">
        <f t="shared" si="41"/>
        <v>0</v>
      </c>
      <c r="M304" s="49"/>
      <c r="N304" s="39"/>
      <c r="O304" s="68">
        <f t="shared" si="42"/>
        <v>0</v>
      </c>
      <c r="P304" s="49"/>
      <c r="Q304" s="39"/>
      <c r="R304" s="68">
        <f t="shared" si="43"/>
        <v>0</v>
      </c>
      <c r="S304" s="49"/>
      <c r="T304" s="39"/>
      <c r="U304" s="68">
        <f t="shared" si="44"/>
        <v>0</v>
      </c>
      <c r="V304" s="49"/>
      <c r="W304" s="36">
        <f>Tenderkiírás!I304</f>
        <v>0</v>
      </c>
      <c r="Y304" s="69" t="e">
        <f>Tenderkiírás!K304</f>
        <v>#N/A</v>
      </c>
      <c r="Z304" s="69" t="e">
        <f>Tenderkiírás!L304</f>
        <v>#N/A</v>
      </c>
      <c r="AA304" s="69" t="e">
        <f>Tenderkiírás!M304</f>
        <v>#N/A</v>
      </c>
      <c r="AB304" s="69" t="e">
        <f>Tenderkiírás!N304</f>
        <v>#N/A</v>
      </c>
    </row>
    <row r="305" spans="3:28" ht="15">
      <c r="C305" s="34">
        <f>Tenderkiírás!C305</f>
        <v>0</v>
      </c>
      <c r="D305" s="66" t="e">
        <f>Tenderkiírás!D305</f>
        <v>#N/A</v>
      </c>
      <c r="E305" s="66" t="e">
        <f>Tenderkiírás!E305</f>
        <v>#N/A</v>
      </c>
      <c r="F305" s="34">
        <f>Tenderkiírás!F305</f>
        <v>0</v>
      </c>
      <c r="G305" s="34">
        <f>Tenderkiírás!G305</f>
        <v>0</v>
      </c>
      <c r="H305" s="67">
        <f t="shared" si="39"/>
        <v>0</v>
      </c>
      <c r="I305" s="68">
        <f t="shared" si="40"/>
        <v>0</v>
      </c>
      <c r="J305" s="49"/>
      <c r="K305" s="39"/>
      <c r="L305" s="68">
        <f t="shared" si="41"/>
        <v>0</v>
      </c>
      <c r="M305" s="49"/>
      <c r="N305" s="39"/>
      <c r="O305" s="68">
        <f t="shared" si="42"/>
        <v>0</v>
      </c>
      <c r="P305" s="49"/>
      <c r="Q305" s="39"/>
      <c r="R305" s="68">
        <f t="shared" si="43"/>
        <v>0</v>
      </c>
      <c r="S305" s="49"/>
      <c r="T305" s="39"/>
      <c r="U305" s="68">
        <f t="shared" si="44"/>
        <v>0</v>
      </c>
      <c r="V305" s="49"/>
      <c r="W305" s="36">
        <f>Tenderkiírás!I305</f>
        <v>0</v>
      </c>
      <c r="Y305" s="69" t="e">
        <f>Tenderkiírás!K305</f>
        <v>#N/A</v>
      </c>
      <c r="Z305" s="69" t="e">
        <f>Tenderkiírás!L305</f>
        <v>#N/A</v>
      </c>
      <c r="AA305" s="69" t="e">
        <f>Tenderkiírás!M305</f>
        <v>#N/A</v>
      </c>
      <c r="AB305" s="69" t="e">
        <f>Tenderkiírás!N305</f>
        <v>#N/A</v>
      </c>
    </row>
    <row r="306" spans="3:28" ht="15">
      <c r="C306" s="34">
        <f>Tenderkiírás!C306</f>
        <v>0</v>
      </c>
      <c r="D306" s="66" t="e">
        <f>Tenderkiírás!D306</f>
        <v>#N/A</v>
      </c>
      <c r="E306" s="66" t="e">
        <f>Tenderkiírás!E306</f>
        <v>#N/A</v>
      </c>
      <c r="F306" s="34">
        <f>Tenderkiírás!F306</f>
        <v>0</v>
      </c>
      <c r="G306" s="34">
        <f>Tenderkiírás!G306</f>
        <v>0</v>
      </c>
      <c r="H306" s="67">
        <f t="shared" si="39"/>
        <v>0</v>
      </c>
      <c r="I306" s="68">
        <f t="shared" si="40"/>
        <v>0</v>
      </c>
      <c r="J306" s="49"/>
      <c r="K306" s="39"/>
      <c r="L306" s="68">
        <f t="shared" si="41"/>
        <v>0</v>
      </c>
      <c r="M306" s="49"/>
      <c r="N306" s="39"/>
      <c r="O306" s="68">
        <f t="shared" si="42"/>
        <v>0</v>
      </c>
      <c r="P306" s="49"/>
      <c r="Q306" s="39"/>
      <c r="R306" s="68">
        <f t="shared" si="43"/>
        <v>0</v>
      </c>
      <c r="S306" s="49"/>
      <c r="T306" s="39"/>
      <c r="U306" s="68">
        <f t="shared" si="44"/>
        <v>0</v>
      </c>
      <c r="V306" s="49"/>
      <c r="W306" s="36">
        <f>Tenderkiírás!I306</f>
        <v>0</v>
      </c>
      <c r="Y306" s="69" t="e">
        <f>Tenderkiírás!K306</f>
        <v>#N/A</v>
      </c>
      <c r="Z306" s="69" t="e">
        <f>Tenderkiírás!L306</f>
        <v>#N/A</v>
      </c>
      <c r="AA306" s="69" t="e">
        <f>Tenderkiírás!M306</f>
        <v>#N/A</v>
      </c>
      <c r="AB306" s="69" t="e">
        <f>Tenderkiírás!N306</f>
        <v>#N/A</v>
      </c>
    </row>
    <row r="307" spans="3:28" ht="15">
      <c r="C307" s="34">
        <f>Tenderkiírás!C307</f>
        <v>0</v>
      </c>
      <c r="D307" s="66" t="e">
        <f>Tenderkiírás!D307</f>
        <v>#N/A</v>
      </c>
      <c r="E307" s="66" t="e">
        <f>Tenderkiírás!E307</f>
        <v>#N/A</v>
      </c>
      <c r="F307" s="34">
        <f>Tenderkiírás!F307</f>
        <v>0</v>
      </c>
      <c r="G307" s="34">
        <f>Tenderkiírás!G307</f>
        <v>0</v>
      </c>
      <c r="H307" s="67">
        <f t="shared" si="39"/>
        <v>0</v>
      </c>
      <c r="I307" s="68">
        <f t="shared" si="40"/>
        <v>0</v>
      </c>
      <c r="J307" s="49"/>
      <c r="K307" s="39"/>
      <c r="L307" s="68">
        <f t="shared" si="41"/>
        <v>0</v>
      </c>
      <c r="M307" s="49"/>
      <c r="N307" s="39"/>
      <c r="O307" s="68">
        <f t="shared" si="42"/>
        <v>0</v>
      </c>
      <c r="P307" s="49"/>
      <c r="Q307" s="39"/>
      <c r="R307" s="68">
        <f t="shared" si="43"/>
        <v>0</v>
      </c>
      <c r="S307" s="49"/>
      <c r="T307" s="39"/>
      <c r="U307" s="68">
        <f t="shared" si="44"/>
        <v>0</v>
      </c>
      <c r="V307" s="49"/>
      <c r="W307" s="36">
        <f>Tenderkiírás!I307</f>
        <v>0</v>
      </c>
      <c r="Y307" s="69" t="e">
        <f>Tenderkiírás!K307</f>
        <v>#N/A</v>
      </c>
      <c r="Z307" s="69" t="e">
        <f>Tenderkiírás!L307</f>
        <v>#N/A</v>
      </c>
      <c r="AA307" s="69" t="e">
        <f>Tenderkiírás!M307</f>
        <v>#N/A</v>
      </c>
      <c r="AB307" s="69" t="e">
        <f>Tenderkiírás!N307</f>
        <v>#N/A</v>
      </c>
    </row>
    <row r="308" spans="3:28" ht="15">
      <c r="C308" s="34">
        <f>Tenderkiírás!C308</f>
        <v>0</v>
      </c>
      <c r="D308" s="66" t="e">
        <f>Tenderkiírás!D308</f>
        <v>#N/A</v>
      </c>
      <c r="E308" s="66" t="e">
        <f>Tenderkiírás!E308</f>
        <v>#N/A</v>
      </c>
      <c r="F308" s="34">
        <f>Tenderkiírás!F308</f>
        <v>0</v>
      </c>
      <c r="G308" s="34">
        <f>Tenderkiírás!G308</f>
        <v>0</v>
      </c>
      <c r="H308" s="67">
        <f t="shared" si="39"/>
        <v>0</v>
      </c>
      <c r="I308" s="68">
        <f t="shared" si="40"/>
        <v>0</v>
      </c>
      <c r="J308" s="49"/>
      <c r="K308" s="39"/>
      <c r="L308" s="68">
        <f t="shared" si="41"/>
        <v>0</v>
      </c>
      <c r="M308" s="49"/>
      <c r="N308" s="39"/>
      <c r="O308" s="68">
        <f t="shared" si="42"/>
        <v>0</v>
      </c>
      <c r="P308" s="49"/>
      <c r="Q308" s="39"/>
      <c r="R308" s="68">
        <f t="shared" si="43"/>
        <v>0</v>
      </c>
      <c r="S308" s="49"/>
      <c r="T308" s="39"/>
      <c r="U308" s="68">
        <f t="shared" si="44"/>
        <v>0</v>
      </c>
      <c r="V308" s="49"/>
      <c r="W308" s="36">
        <f>Tenderkiírás!I308</f>
        <v>0</v>
      </c>
      <c r="Y308" s="69" t="e">
        <f>Tenderkiírás!K308</f>
        <v>#N/A</v>
      </c>
      <c r="Z308" s="69" t="e">
        <f>Tenderkiírás!L308</f>
        <v>#N/A</v>
      </c>
      <c r="AA308" s="69" t="e">
        <f>Tenderkiírás!M308</f>
        <v>#N/A</v>
      </c>
      <c r="AB308" s="69" t="e">
        <f>Tenderkiírás!N308</f>
        <v>#N/A</v>
      </c>
    </row>
    <row r="309" spans="3:28" ht="15">
      <c r="C309" s="34">
        <f>Tenderkiírás!C309</f>
        <v>0</v>
      </c>
      <c r="D309" s="66" t="e">
        <f>Tenderkiírás!D309</f>
        <v>#N/A</v>
      </c>
      <c r="E309" s="66" t="e">
        <f>Tenderkiírás!E309</f>
        <v>#N/A</v>
      </c>
      <c r="F309" s="34">
        <f>Tenderkiírás!F309</f>
        <v>0</v>
      </c>
      <c r="G309" s="34">
        <f>Tenderkiírás!G309</f>
        <v>0</v>
      </c>
      <c r="H309" s="67">
        <f t="shared" si="39"/>
        <v>0</v>
      </c>
      <c r="I309" s="68">
        <f t="shared" si="40"/>
        <v>0</v>
      </c>
      <c r="J309" s="49"/>
      <c r="K309" s="39"/>
      <c r="L309" s="68">
        <f t="shared" si="41"/>
        <v>0</v>
      </c>
      <c r="M309" s="49"/>
      <c r="N309" s="39"/>
      <c r="O309" s="68">
        <f t="shared" si="42"/>
        <v>0</v>
      </c>
      <c r="P309" s="49"/>
      <c r="Q309" s="39"/>
      <c r="R309" s="68">
        <f t="shared" si="43"/>
        <v>0</v>
      </c>
      <c r="S309" s="49"/>
      <c r="T309" s="39"/>
      <c r="U309" s="68">
        <f t="shared" si="44"/>
        <v>0</v>
      </c>
      <c r="V309" s="49"/>
      <c r="W309" s="36">
        <f>Tenderkiírás!I309</f>
        <v>0</v>
      </c>
      <c r="Y309" s="69" t="e">
        <f>Tenderkiírás!K309</f>
        <v>#N/A</v>
      </c>
      <c r="Z309" s="69" t="e">
        <f>Tenderkiírás!L309</f>
        <v>#N/A</v>
      </c>
      <c r="AA309" s="69" t="e">
        <f>Tenderkiírás!M309</f>
        <v>#N/A</v>
      </c>
      <c r="AB309" s="69" t="e">
        <f>Tenderkiírás!N309</f>
        <v>#N/A</v>
      </c>
    </row>
    <row r="310" spans="3:28" ht="15">
      <c r="C310" s="34">
        <f>Tenderkiírás!C310</f>
        <v>0</v>
      </c>
      <c r="D310" s="66" t="e">
        <f>Tenderkiírás!D310</f>
        <v>#N/A</v>
      </c>
      <c r="E310" s="66" t="e">
        <f>Tenderkiírás!E310</f>
        <v>#N/A</v>
      </c>
      <c r="F310" s="34">
        <f>Tenderkiírás!F310</f>
        <v>0</v>
      </c>
      <c r="G310" s="34">
        <f>Tenderkiírás!G310</f>
        <v>0</v>
      </c>
      <c r="H310" s="67">
        <f t="shared" si="39"/>
        <v>0</v>
      </c>
      <c r="I310" s="68">
        <f t="shared" si="40"/>
        <v>0</v>
      </c>
      <c r="J310" s="49"/>
      <c r="K310" s="39"/>
      <c r="L310" s="68">
        <f t="shared" si="41"/>
        <v>0</v>
      </c>
      <c r="M310" s="49"/>
      <c r="N310" s="39"/>
      <c r="O310" s="68">
        <f t="shared" si="42"/>
        <v>0</v>
      </c>
      <c r="P310" s="49"/>
      <c r="Q310" s="39"/>
      <c r="R310" s="68">
        <f t="shared" si="43"/>
        <v>0</v>
      </c>
      <c r="S310" s="49"/>
      <c r="T310" s="39"/>
      <c r="U310" s="68">
        <f t="shared" si="44"/>
        <v>0</v>
      </c>
      <c r="V310" s="49"/>
      <c r="W310" s="36">
        <f>Tenderkiírás!I310</f>
        <v>0</v>
      </c>
      <c r="Y310" s="69" t="e">
        <f>Tenderkiírás!K310</f>
        <v>#N/A</v>
      </c>
      <c r="Z310" s="69" t="e">
        <f>Tenderkiírás!L310</f>
        <v>#N/A</v>
      </c>
      <c r="AA310" s="69" t="e">
        <f>Tenderkiírás!M310</f>
        <v>#N/A</v>
      </c>
      <c r="AB310" s="69" t="e">
        <f>Tenderkiírás!N310</f>
        <v>#N/A</v>
      </c>
    </row>
    <row r="311" spans="3:28" ht="15">
      <c r="C311" s="34">
        <f>Tenderkiírás!C311</f>
        <v>0</v>
      </c>
      <c r="D311" s="66" t="e">
        <f>Tenderkiírás!D311</f>
        <v>#N/A</v>
      </c>
      <c r="E311" s="66" t="e">
        <f>Tenderkiírás!E311</f>
        <v>#N/A</v>
      </c>
      <c r="F311" s="34">
        <f>Tenderkiírás!F311</f>
        <v>0</v>
      </c>
      <c r="G311" s="34">
        <f>Tenderkiírás!G311</f>
        <v>0</v>
      </c>
      <c r="H311" s="67">
        <f t="shared" si="39"/>
        <v>0</v>
      </c>
      <c r="I311" s="68">
        <f t="shared" si="40"/>
        <v>0</v>
      </c>
      <c r="J311" s="49"/>
      <c r="K311" s="39"/>
      <c r="L311" s="68">
        <f t="shared" si="41"/>
        <v>0</v>
      </c>
      <c r="M311" s="49"/>
      <c r="N311" s="39"/>
      <c r="O311" s="68">
        <f t="shared" si="42"/>
        <v>0</v>
      </c>
      <c r="P311" s="49"/>
      <c r="Q311" s="39"/>
      <c r="R311" s="68">
        <f t="shared" si="43"/>
        <v>0</v>
      </c>
      <c r="S311" s="49"/>
      <c r="T311" s="39"/>
      <c r="U311" s="68">
        <f t="shared" si="44"/>
        <v>0</v>
      </c>
      <c r="V311" s="49"/>
      <c r="W311" s="36">
        <f>Tenderkiírás!I311</f>
        <v>0</v>
      </c>
      <c r="Y311" s="69" t="e">
        <f>Tenderkiírás!K311</f>
        <v>#N/A</v>
      </c>
      <c r="Z311" s="69" t="e">
        <f>Tenderkiírás!L311</f>
        <v>#N/A</v>
      </c>
      <c r="AA311" s="69" t="e">
        <f>Tenderkiírás!M311</f>
        <v>#N/A</v>
      </c>
      <c r="AB311" s="69" t="e">
        <f>Tenderkiírás!N311</f>
        <v>#N/A</v>
      </c>
    </row>
    <row r="312" spans="3:28" ht="15">
      <c r="C312" s="34">
        <f>Tenderkiírás!C312</f>
        <v>0</v>
      </c>
      <c r="D312" s="66" t="e">
        <f>Tenderkiírás!D312</f>
        <v>#N/A</v>
      </c>
      <c r="E312" s="66" t="e">
        <f>Tenderkiírás!E312</f>
        <v>#N/A</v>
      </c>
      <c r="F312" s="34">
        <f>Tenderkiírás!F312</f>
        <v>0</v>
      </c>
      <c r="G312" s="34">
        <f>Tenderkiírás!G312</f>
        <v>0</v>
      </c>
      <c r="H312" s="67">
        <f t="shared" si="39"/>
        <v>0</v>
      </c>
      <c r="I312" s="68">
        <f t="shared" si="40"/>
        <v>0</v>
      </c>
      <c r="J312" s="49"/>
      <c r="K312" s="39"/>
      <c r="L312" s="68">
        <f t="shared" si="41"/>
        <v>0</v>
      </c>
      <c r="M312" s="49"/>
      <c r="N312" s="39"/>
      <c r="O312" s="68">
        <f t="shared" si="42"/>
        <v>0</v>
      </c>
      <c r="P312" s="49"/>
      <c r="Q312" s="39"/>
      <c r="R312" s="68">
        <f t="shared" si="43"/>
        <v>0</v>
      </c>
      <c r="S312" s="49"/>
      <c r="T312" s="39"/>
      <c r="U312" s="68">
        <f t="shared" si="44"/>
        <v>0</v>
      </c>
      <c r="V312" s="49"/>
      <c r="W312" s="36">
        <f>Tenderkiírás!I312</f>
        <v>0</v>
      </c>
      <c r="Y312" s="69" t="e">
        <f>Tenderkiírás!K312</f>
        <v>#N/A</v>
      </c>
      <c r="Z312" s="69" t="e">
        <f>Tenderkiírás!L312</f>
        <v>#N/A</v>
      </c>
      <c r="AA312" s="69" t="e">
        <f>Tenderkiírás!M312</f>
        <v>#N/A</v>
      </c>
      <c r="AB312" s="69" t="e">
        <f>Tenderkiírás!N312</f>
        <v>#N/A</v>
      </c>
    </row>
    <row r="313" spans="3:28" ht="15">
      <c r="C313" s="34">
        <f>Tenderkiírás!C313</f>
        <v>0</v>
      </c>
      <c r="D313" s="66" t="e">
        <f>Tenderkiírás!D313</f>
        <v>#N/A</v>
      </c>
      <c r="E313" s="66" t="e">
        <f>Tenderkiírás!E313</f>
        <v>#N/A</v>
      </c>
      <c r="F313" s="34">
        <f>Tenderkiírás!F313</f>
        <v>0</v>
      </c>
      <c r="G313" s="34">
        <f>Tenderkiírás!G313</f>
        <v>0</v>
      </c>
      <c r="H313" s="67">
        <f t="shared" si="39"/>
        <v>0</v>
      </c>
      <c r="I313" s="68">
        <f t="shared" si="40"/>
        <v>0</v>
      </c>
      <c r="J313" s="49"/>
      <c r="K313" s="39"/>
      <c r="L313" s="68">
        <f t="shared" si="41"/>
        <v>0</v>
      </c>
      <c r="M313" s="49"/>
      <c r="N313" s="39"/>
      <c r="O313" s="68">
        <f t="shared" si="42"/>
        <v>0</v>
      </c>
      <c r="P313" s="49"/>
      <c r="Q313" s="39"/>
      <c r="R313" s="68">
        <f t="shared" si="43"/>
        <v>0</v>
      </c>
      <c r="S313" s="49"/>
      <c r="T313" s="39"/>
      <c r="U313" s="68">
        <f t="shared" si="44"/>
        <v>0</v>
      </c>
      <c r="V313" s="49"/>
      <c r="W313" s="36">
        <f>Tenderkiírás!I313</f>
        <v>0</v>
      </c>
      <c r="Y313" s="69" t="e">
        <f>Tenderkiírás!K313</f>
        <v>#N/A</v>
      </c>
      <c r="Z313" s="69" t="e">
        <f>Tenderkiírás!L313</f>
        <v>#N/A</v>
      </c>
      <c r="AA313" s="69" t="e">
        <f>Tenderkiírás!M313</f>
        <v>#N/A</v>
      </c>
      <c r="AB313" s="69" t="e">
        <f>Tenderkiírás!N313</f>
        <v>#N/A</v>
      </c>
    </row>
    <row r="314" spans="3:28" ht="15">
      <c r="C314" s="34">
        <f>Tenderkiírás!C314</f>
        <v>0</v>
      </c>
      <c r="D314" s="66" t="e">
        <f>Tenderkiírás!D314</f>
        <v>#N/A</v>
      </c>
      <c r="E314" s="66" t="e">
        <f>Tenderkiírás!E314</f>
        <v>#N/A</v>
      </c>
      <c r="F314" s="34">
        <f>Tenderkiírás!F314</f>
        <v>0</v>
      </c>
      <c r="G314" s="34">
        <f>Tenderkiírás!G314</f>
        <v>0</v>
      </c>
      <c r="H314" s="67">
        <f t="shared" si="39"/>
        <v>0</v>
      </c>
      <c r="I314" s="68">
        <f t="shared" si="40"/>
        <v>0</v>
      </c>
      <c r="J314" s="49"/>
      <c r="K314" s="39"/>
      <c r="L314" s="68">
        <f t="shared" si="41"/>
        <v>0</v>
      </c>
      <c r="M314" s="49"/>
      <c r="N314" s="39"/>
      <c r="O314" s="68">
        <f t="shared" si="42"/>
        <v>0</v>
      </c>
      <c r="P314" s="49"/>
      <c r="Q314" s="39"/>
      <c r="R314" s="68">
        <f t="shared" si="43"/>
        <v>0</v>
      </c>
      <c r="S314" s="49"/>
      <c r="T314" s="39"/>
      <c r="U314" s="68">
        <f t="shared" si="44"/>
        <v>0</v>
      </c>
      <c r="V314" s="49"/>
      <c r="W314" s="36">
        <f>Tenderkiírás!I314</f>
        <v>0</v>
      </c>
      <c r="Y314" s="69" t="e">
        <f>Tenderkiírás!K314</f>
        <v>#N/A</v>
      </c>
      <c r="Z314" s="69" t="e">
        <f>Tenderkiírás!L314</f>
        <v>#N/A</v>
      </c>
      <c r="AA314" s="69" t="e">
        <f>Tenderkiírás!M314</f>
        <v>#N/A</v>
      </c>
      <c r="AB314" s="69" t="e">
        <f>Tenderkiírás!N314</f>
        <v>#N/A</v>
      </c>
    </row>
    <row r="315" spans="3:28" ht="15">
      <c r="C315" s="34">
        <f>Tenderkiírás!C315</f>
        <v>0</v>
      </c>
      <c r="D315" s="66" t="e">
        <f>Tenderkiírás!D315</f>
        <v>#N/A</v>
      </c>
      <c r="E315" s="66" t="e">
        <f>Tenderkiírás!E315</f>
        <v>#N/A</v>
      </c>
      <c r="F315" s="34">
        <f>Tenderkiírás!F315</f>
        <v>0</v>
      </c>
      <c r="G315" s="34">
        <f>Tenderkiírás!G315</f>
        <v>0</v>
      </c>
      <c r="H315" s="67">
        <f t="shared" si="39"/>
        <v>0</v>
      </c>
      <c r="I315" s="68">
        <f t="shared" si="40"/>
        <v>0</v>
      </c>
      <c r="J315" s="49"/>
      <c r="K315" s="39"/>
      <c r="L315" s="68">
        <f t="shared" si="41"/>
        <v>0</v>
      </c>
      <c r="M315" s="49"/>
      <c r="N315" s="39"/>
      <c r="O315" s="68">
        <f t="shared" si="42"/>
        <v>0</v>
      </c>
      <c r="P315" s="49"/>
      <c r="Q315" s="39"/>
      <c r="R315" s="68">
        <f t="shared" si="43"/>
        <v>0</v>
      </c>
      <c r="S315" s="49"/>
      <c r="T315" s="39"/>
      <c r="U315" s="68">
        <f t="shared" si="44"/>
        <v>0</v>
      </c>
      <c r="V315" s="49"/>
      <c r="W315" s="36">
        <f>Tenderkiírás!I315</f>
        <v>0</v>
      </c>
      <c r="Y315" s="69" t="e">
        <f>Tenderkiírás!K315</f>
        <v>#N/A</v>
      </c>
      <c r="Z315" s="69" t="e">
        <f>Tenderkiírás!L315</f>
        <v>#N/A</v>
      </c>
      <c r="AA315" s="69" t="e">
        <f>Tenderkiírás!M315</f>
        <v>#N/A</v>
      </c>
      <c r="AB315" s="69" t="e">
        <f>Tenderkiírás!N315</f>
        <v>#N/A</v>
      </c>
    </row>
    <row r="316" spans="3:28" ht="15">
      <c r="C316" s="34">
        <f>Tenderkiírás!C316</f>
        <v>0</v>
      </c>
      <c r="D316" s="66" t="e">
        <f>Tenderkiírás!D316</f>
        <v>#N/A</v>
      </c>
      <c r="E316" s="66" t="e">
        <f>Tenderkiírás!E316</f>
        <v>#N/A</v>
      </c>
      <c r="F316" s="34">
        <f>Tenderkiírás!F316</f>
        <v>0</v>
      </c>
      <c r="G316" s="34">
        <f>Tenderkiírás!G316</f>
        <v>0</v>
      </c>
      <c r="H316" s="67">
        <f t="shared" si="39"/>
        <v>0</v>
      </c>
      <c r="I316" s="68">
        <f t="shared" si="40"/>
        <v>0</v>
      </c>
      <c r="J316" s="49"/>
      <c r="K316" s="39"/>
      <c r="L316" s="68">
        <f t="shared" si="41"/>
        <v>0</v>
      </c>
      <c r="M316" s="49"/>
      <c r="N316" s="39"/>
      <c r="O316" s="68">
        <f t="shared" si="42"/>
        <v>0</v>
      </c>
      <c r="P316" s="49"/>
      <c r="Q316" s="39"/>
      <c r="R316" s="68">
        <f t="shared" si="43"/>
        <v>0</v>
      </c>
      <c r="S316" s="49"/>
      <c r="T316" s="39"/>
      <c r="U316" s="68">
        <f t="shared" si="44"/>
        <v>0</v>
      </c>
      <c r="V316" s="49"/>
      <c r="W316" s="36">
        <f>Tenderkiírás!I316</f>
        <v>0</v>
      </c>
      <c r="Y316" s="69" t="e">
        <f>Tenderkiírás!K316</f>
        <v>#N/A</v>
      </c>
      <c r="Z316" s="69" t="e">
        <f>Tenderkiírás!L316</f>
        <v>#N/A</v>
      </c>
      <c r="AA316" s="69" t="e">
        <f>Tenderkiírás!M316</f>
        <v>#N/A</v>
      </c>
      <c r="AB316" s="69" t="e">
        <f>Tenderkiírás!N316</f>
        <v>#N/A</v>
      </c>
    </row>
    <row r="317" spans="3:28" ht="15">
      <c r="C317" s="34">
        <f>Tenderkiírás!C317</f>
        <v>0</v>
      </c>
      <c r="D317" s="66" t="e">
        <f>Tenderkiírás!D317</f>
        <v>#N/A</v>
      </c>
      <c r="E317" s="66" t="e">
        <f>Tenderkiírás!E317</f>
        <v>#N/A</v>
      </c>
      <c r="F317" s="34">
        <f>Tenderkiírás!F317</f>
        <v>0</v>
      </c>
      <c r="G317" s="34">
        <f>Tenderkiírás!G317</f>
        <v>0</v>
      </c>
      <c r="H317" s="67">
        <f t="shared" si="39"/>
        <v>0</v>
      </c>
      <c r="I317" s="68">
        <f t="shared" si="40"/>
        <v>0</v>
      </c>
      <c r="J317" s="49"/>
      <c r="K317" s="39"/>
      <c r="L317" s="68">
        <f t="shared" si="41"/>
        <v>0</v>
      </c>
      <c r="M317" s="49"/>
      <c r="N317" s="39"/>
      <c r="O317" s="68">
        <f t="shared" si="42"/>
        <v>0</v>
      </c>
      <c r="P317" s="49"/>
      <c r="Q317" s="39"/>
      <c r="R317" s="68">
        <f t="shared" si="43"/>
        <v>0</v>
      </c>
      <c r="S317" s="49"/>
      <c r="T317" s="39"/>
      <c r="U317" s="68">
        <f t="shared" si="44"/>
        <v>0</v>
      </c>
      <c r="V317" s="49"/>
      <c r="W317" s="36">
        <f>Tenderkiírás!I317</f>
        <v>0</v>
      </c>
      <c r="Y317" s="69" t="e">
        <f>Tenderkiírás!K317</f>
        <v>#N/A</v>
      </c>
      <c r="Z317" s="69" t="e">
        <f>Tenderkiírás!L317</f>
        <v>#N/A</v>
      </c>
      <c r="AA317" s="69" t="e">
        <f>Tenderkiírás!M317</f>
        <v>#N/A</v>
      </c>
      <c r="AB317" s="69" t="e">
        <f>Tenderkiírás!N317</f>
        <v>#N/A</v>
      </c>
    </row>
    <row r="318" spans="3:28" ht="15">
      <c r="C318" s="34">
        <f>Tenderkiírás!C318</f>
        <v>0</v>
      </c>
      <c r="D318" s="66" t="e">
        <f>Tenderkiírás!D318</f>
        <v>#N/A</v>
      </c>
      <c r="E318" s="66" t="e">
        <f>Tenderkiírás!E318</f>
        <v>#N/A</v>
      </c>
      <c r="F318" s="34">
        <f>Tenderkiírás!F318</f>
        <v>0</v>
      </c>
      <c r="G318" s="34">
        <f>Tenderkiírás!G318</f>
        <v>0</v>
      </c>
      <c r="H318" s="67">
        <f t="shared" si="39"/>
        <v>0</v>
      </c>
      <c r="I318" s="68">
        <f t="shared" si="40"/>
        <v>0</v>
      </c>
      <c r="J318" s="49"/>
      <c r="K318" s="39"/>
      <c r="L318" s="68">
        <f t="shared" si="41"/>
        <v>0</v>
      </c>
      <c r="M318" s="49"/>
      <c r="N318" s="39"/>
      <c r="O318" s="68">
        <f t="shared" si="42"/>
        <v>0</v>
      </c>
      <c r="P318" s="49"/>
      <c r="Q318" s="39"/>
      <c r="R318" s="68">
        <f t="shared" si="43"/>
        <v>0</v>
      </c>
      <c r="S318" s="49"/>
      <c r="T318" s="39"/>
      <c r="U318" s="68">
        <f t="shared" si="44"/>
        <v>0</v>
      </c>
      <c r="V318" s="49"/>
      <c r="W318" s="36">
        <f>Tenderkiírás!I318</f>
        <v>0</v>
      </c>
      <c r="Y318" s="69" t="e">
        <f>Tenderkiírás!K318</f>
        <v>#N/A</v>
      </c>
      <c r="Z318" s="69" t="e">
        <f>Tenderkiírás!L318</f>
        <v>#N/A</v>
      </c>
      <c r="AA318" s="69" t="e">
        <f>Tenderkiírás!M318</f>
        <v>#N/A</v>
      </c>
      <c r="AB318" s="69" t="e">
        <f>Tenderkiírás!N318</f>
        <v>#N/A</v>
      </c>
    </row>
    <row r="319" spans="3:28" ht="15">
      <c r="C319" s="34">
        <f>Tenderkiírás!C319</f>
        <v>0</v>
      </c>
      <c r="D319" s="66" t="e">
        <f>Tenderkiírás!D319</f>
        <v>#N/A</v>
      </c>
      <c r="E319" s="66" t="e">
        <f>Tenderkiírás!E319</f>
        <v>#N/A</v>
      </c>
      <c r="F319" s="34">
        <f>Tenderkiírás!F319</f>
        <v>0</v>
      </c>
      <c r="G319" s="34">
        <f>Tenderkiírás!G319</f>
        <v>0</v>
      </c>
      <c r="H319" s="67">
        <f t="shared" si="39"/>
        <v>0</v>
      </c>
      <c r="I319" s="68">
        <f t="shared" si="40"/>
        <v>0</v>
      </c>
      <c r="J319" s="49"/>
      <c r="K319" s="39"/>
      <c r="L319" s="68">
        <f t="shared" si="41"/>
        <v>0</v>
      </c>
      <c r="M319" s="49"/>
      <c r="N319" s="39"/>
      <c r="O319" s="68">
        <f t="shared" si="42"/>
        <v>0</v>
      </c>
      <c r="P319" s="49"/>
      <c r="Q319" s="39"/>
      <c r="R319" s="68">
        <f t="shared" si="43"/>
        <v>0</v>
      </c>
      <c r="S319" s="49"/>
      <c r="T319" s="39"/>
      <c r="U319" s="68">
        <f t="shared" si="44"/>
        <v>0</v>
      </c>
      <c r="V319" s="49"/>
      <c r="W319" s="36">
        <f>Tenderkiírás!I319</f>
        <v>0</v>
      </c>
      <c r="Y319" s="69" t="e">
        <f>Tenderkiírás!K319</f>
        <v>#N/A</v>
      </c>
      <c r="Z319" s="69" t="e">
        <f>Tenderkiírás!L319</f>
        <v>#N/A</v>
      </c>
      <c r="AA319" s="69" t="e">
        <f>Tenderkiírás!M319</f>
        <v>#N/A</v>
      </c>
      <c r="AB319" s="69" t="e">
        <f>Tenderkiírás!N319</f>
        <v>#N/A</v>
      </c>
    </row>
    <row r="320" spans="3:28" ht="15">
      <c r="C320" s="34">
        <f>Tenderkiírás!C320</f>
        <v>0</v>
      </c>
      <c r="D320" s="66" t="e">
        <f>Tenderkiírás!D320</f>
        <v>#N/A</v>
      </c>
      <c r="E320" s="66" t="e">
        <f>Tenderkiírás!E320</f>
        <v>#N/A</v>
      </c>
      <c r="F320" s="34">
        <f>Tenderkiírás!F320</f>
        <v>0</v>
      </c>
      <c r="G320" s="34">
        <f>Tenderkiírás!G320</f>
        <v>0</v>
      </c>
      <c r="H320" s="67">
        <f t="shared" si="39"/>
        <v>0</v>
      </c>
      <c r="I320" s="68">
        <f t="shared" si="40"/>
        <v>0</v>
      </c>
      <c r="J320" s="49"/>
      <c r="K320" s="39"/>
      <c r="L320" s="68">
        <f t="shared" si="41"/>
        <v>0</v>
      </c>
      <c r="M320" s="49"/>
      <c r="N320" s="39"/>
      <c r="O320" s="68">
        <f t="shared" si="42"/>
        <v>0</v>
      </c>
      <c r="P320" s="49"/>
      <c r="Q320" s="39"/>
      <c r="R320" s="68">
        <f t="shared" si="43"/>
        <v>0</v>
      </c>
      <c r="S320" s="49"/>
      <c r="T320" s="39"/>
      <c r="U320" s="68">
        <f t="shared" si="44"/>
        <v>0</v>
      </c>
      <c r="V320" s="49"/>
      <c r="W320" s="36">
        <f>Tenderkiírás!I320</f>
        <v>0</v>
      </c>
      <c r="Y320" s="69" t="e">
        <f>Tenderkiírás!K320</f>
        <v>#N/A</v>
      </c>
      <c r="Z320" s="69" t="e">
        <f>Tenderkiírás!L320</f>
        <v>#N/A</v>
      </c>
      <c r="AA320" s="69" t="e">
        <f>Tenderkiírás!M320</f>
        <v>#N/A</v>
      </c>
      <c r="AB320" s="69" t="e">
        <f>Tenderkiírás!N320</f>
        <v>#N/A</v>
      </c>
    </row>
    <row r="321" spans="3:28" ht="15">
      <c r="C321" s="34">
        <f>Tenderkiírás!C321</f>
        <v>0</v>
      </c>
      <c r="D321" s="66" t="e">
        <f>Tenderkiírás!D321</f>
        <v>#N/A</v>
      </c>
      <c r="E321" s="66" t="e">
        <f>Tenderkiírás!E321</f>
        <v>#N/A</v>
      </c>
      <c r="F321" s="34">
        <f>Tenderkiírás!F321</f>
        <v>0</v>
      </c>
      <c r="G321" s="34">
        <f>Tenderkiírás!G321</f>
        <v>0</v>
      </c>
      <c r="H321" s="67">
        <f t="shared" si="39"/>
        <v>0</v>
      </c>
      <c r="I321" s="68">
        <f t="shared" si="40"/>
        <v>0</v>
      </c>
      <c r="J321" s="49"/>
      <c r="K321" s="39"/>
      <c r="L321" s="68">
        <f t="shared" si="41"/>
        <v>0</v>
      </c>
      <c r="M321" s="49"/>
      <c r="N321" s="39"/>
      <c r="O321" s="68">
        <f t="shared" si="42"/>
        <v>0</v>
      </c>
      <c r="P321" s="49"/>
      <c r="Q321" s="39"/>
      <c r="R321" s="68">
        <f t="shared" si="43"/>
        <v>0</v>
      </c>
      <c r="S321" s="49"/>
      <c r="T321" s="39"/>
      <c r="U321" s="68">
        <f t="shared" si="44"/>
        <v>0</v>
      </c>
      <c r="V321" s="49"/>
      <c r="W321" s="36">
        <f>Tenderkiírás!I321</f>
        <v>0</v>
      </c>
      <c r="Y321" s="69" t="e">
        <f>Tenderkiírás!K321</f>
        <v>#N/A</v>
      </c>
      <c r="Z321" s="69" t="e">
        <f>Tenderkiírás!L321</f>
        <v>#N/A</v>
      </c>
      <c r="AA321" s="69" t="e">
        <f>Tenderkiírás!M321</f>
        <v>#N/A</v>
      </c>
      <c r="AB321" s="69" t="e">
        <f>Tenderkiírás!N321</f>
        <v>#N/A</v>
      </c>
    </row>
    <row r="322" spans="3:28" ht="15">
      <c r="C322" s="34">
        <f>Tenderkiírás!C322</f>
        <v>0</v>
      </c>
      <c r="D322" s="66" t="e">
        <f>Tenderkiírás!D322</f>
        <v>#N/A</v>
      </c>
      <c r="E322" s="66" t="e">
        <f>Tenderkiírás!E322</f>
        <v>#N/A</v>
      </c>
      <c r="F322" s="34">
        <f>Tenderkiírás!F322</f>
        <v>0</v>
      </c>
      <c r="G322" s="34">
        <f>Tenderkiírás!G322</f>
        <v>0</v>
      </c>
      <c r="H322" s="67">
        <f t="shared" si="39"/>
        <v>0</v>
      </c>
      <c r="I322" s="68">
        <f t="shared" si="40"/>
        <v>0</v>
      </c>
      <c r="J322" s="49"/>
      <c r="K322" s="39"/>
      <c r="L322" s="68">
        <f t="shared" si="41"/>
        <v>0</v>
      </c>
      <c r="M322" s="49"/>
      <c r="N322" s="39"/>
      <c r="O322" s="68">
        <f t="shared" si="42"/>
        <v>0</v>
      </c>
      <c r="P322" s="49"/>
      <c r="Q322" s="39"/>
      <c r="R322" s="68">
        <f t="shared" si="43"/>
        <v>0</v>
      </c>
      <c r="S322" s="49"/>
      <c r="T322" s="39"/>
      <c r="U322" s="68">
        <f t="shared" si="44"/>
        <v>0</v>
      </c>
      <c r="V322" s="49"/>
      <c r="W322" s="36">
        <f>Tenderkiírás!I322</f>
        <v>0</v>
      </c>
      <c r="Y322" s="69" t="e">
        <f>Tenderkiírás!K322</f>
        <v>#N/A</v>
      </c>
      <c r="Z322" s="69" t="e">
        <f>Tenderkiírás!L322</f>
        <v>#N/A</v>
      </c>
      <c r="AA322" s="69" t="e">
        <f>Tenderkiírás!M322</f>
        <v>#N/A</v>
      </c>
      <c r="AB322" s="69" t="e">
        <f>Tenderkiírás!N322</f>
        <v>#N/A</v>
      </c>
    </row>
    <row r="323" spans="3:28" ht="15">
      <c r="C323" s="34">
        <f>Tenderkiírás!C323</f>
        <v>0</v>
      </c>
      <c r="D323" s="66" t="e">
        <f>Tenderkiírás!D323</f>
        <v>#N/A</v>
      </c>
      <c r="E323" s="66" t="e">
        <f>Tenderkiírás!E323</f>
        <v>#N/A</v>
      </c>
      <c r="F323" s="34">
        <f>Tenderkiírás!F323</f>
        <v>0</v>
      </c>
      <c r="G323" s="34">
        <f>Tenderkiírás!G323</f>
        <v>0</v>
      </c>
      <c r="H323" s="67">
        <f t="shared" si="39"/>
        <v>0</v>
      </c>
      <c r="I323" s="68">
        <f t="shared" si="40"/>
        <v>0</v>
      </c>
      <c r="J323" s="49"/>
      <c r="K323" s="39"/>
      <c r="L323" s="68">
        <f t="shared" si="41"/>
        <v>0</v>
      </c>
      <c r="M323" s="49"/>
      <c r="N323" s="39"/>
      <c r="O323" s="68">
        <f t="shared" si="42"/>
        <v>0</v>
      </c>
      <c r="P323" s="49"/>
      <c r="Q323" s="39"/>
      <c r="R323" s="68">
        <f t="shared" si="43"/>
        <v>0</v>
      </c>
      <c r="S323" s="49"/>
      <c r="T323" s="39"/>
      <c r="U323" s="68">
        <f t="shared" si="44"/>
        <v>0</v>
      </c>
      <c r="V323" s="49"/>
      <c r="W323" s="36">
        <f>Tenderkiírás!I323</f>
        <v>0</v>
      </c>
      <c r="Y323" s="69" t="e">
        <f>Tenderkiírás!K323</f>
        <v>#N/A</v>
      </c>
      <c r="Z323" s="69" t="e">
        <f>Tenderkiírás!L323</f>
        <v>#N/A</v>
      </c>
      <c r="AA323" s="69" t="e">
        <f>Tenderkiírás!M323</f>
        <v>#N/A</v>
      </c>
      <c r="AB323" s="69" t="e">
        <f>Tenderkiírás!N323</f>
        <v>#N/A</v>
      </c>
    </row>
    <row r="324" spans="3:28" ht="15">
      <c r="C324" s="34">
        <f>Tenderkiírás!C324</f>
        <v>0</v>
      </c>
      <c r="D324" s="66" t="e">
        <f>Tenderkiírás!D324</f>
        <v>#N/A</v>
      </c>
      <c r="E324" s="66" t="e">
        <f>Tenderkiírás!E324</f>
        <v>#N/A</v>
      </c>
      <c r="F324" s="34">
        <f>Tenderkiírás!F324</f>
        <v>0</v>
      </c>
      <c r="G324" s="34">
        <f>Tenderkiírás!G324</f>
        <v>0</v>
      </c>
      <c r="H324" s="67">
        <f t="shared" si="39"/>
        <v>0</v>
      </c>
      <c r="I324" s="68">
        <f t="shared" si="40"/>
        <v>0</v>
      </c>
      <c r="J324" s="49"/>
      <c r="K324" s="39"/>
      <c r="L324" s="68">
        <f t="shared" si="41"/>
        <v>0</v>
      </c>
      <c r="M324" s="49"/>
      <c r="N324" s="39"/>
      <c r="O324" s="68">
        <f t="shared" si="42"/>
        <v>0</v>
      </c>
      <c r="P324" s="49"/>
      <c r="Q324" s="39"/>
      <c r="R324" s="68">
        <f t="shared" si="43"/>
        <v>0</v>
      </c>
      <c r="S324" s="49"/>
      <c r="T324" s="39"/>
      <c r="U324" s="68">
        <f t="shared" si="44"/>
        <v>0</v>
      </c>
      <c r="V324" s="49"/>
      <c r="W324" s="36">
        <f>Tenderkiírás!I324</f>
        <v>0</v>
      </c>
      <c r="Y324" s="69" t="e">
        <f>Tenderkiírás!K324</f>
        <v>#N/A</v>
      </c>
      <c r="Z324" s="69" t="e">
        <f>Tenderkiírás!L324</f>
        <v>#N/A</v>
      </c>
      <c r="AA324" s="69" t="e">
        <f>Tenderkiírás!M324</f>
        <v>#N/A</v>
      </c>
      <c r="AB324" s="69" t="e">
        <f>Tenderkiírás!N324</f>
        <v>#N/A</v>
      </c>
    </row>
    <row r="325" spans="3:28" ht="15">
      <c r="C325" s="34">
        <f>Tenderkiírás!C325</f>
        <v>0</v>
      </c>
      <c r="D325" s="66" t="e">
        <f>Tenderkiírás!D325</f>
        <v>#N/A</v>
      </c>
      <c r="E325" s="66" t="e">
        <f>Tenderkiírás!E325</f>
        <v>#N/A</v>
      </c>
      <c r="F325" s="34">
        <f>Tenderkiírás!F325</f>
        <v>0</v>
      </c>
      <c r="G325" s="34">
        <f>Tenderkiírás!G325</f>
        <v>0</v>
      </c>
      <c r="H325" s="67">
        <f t="shared" si="39"/>
        <v>0</v>
      </c>
      <c r="I325" s="68">
        <f t="shared" si="40"/>
        <v>0</v>
      </c>
      <c r="J325" s="49"/>
      <c r="K325" s="39"/>
      <c r="L325" s="68">
        <f t="shared" si="41"/>
        <v>0</v>
      </c>
      <c r="M325" s="49"/>
      <c r="N325" s="39"/>
      <c r="O325" s="68">
        <f t="shared" si="42"/>
        <v>0</v>
      </c>
      <c r="P325" s="49"/>
      <c r="Q325" s="39"/>
      <c r="R325" s="68">
        <f t="shared" si="43"/>
        <v>0</v>
      </c>
      <c r="S325" s="49"/>
      <c r="T325" s="39"/>
      <c r="U325" s="68">
        <f t="shared" si="44"/>
        <v>0</v>
      </c>
      <c r="V325" s="49"/>
      <c r="W325" s="36">
        <f>Tenderkiírás!I325</f>
        <v>0</v>
      </c>
      <c r="Y325" s="69" t="e">
        <f>Tenderkiírás!K325</f>
        <v>#N/A</v>
      </c>
      <c r="Z325" s="69" t="e">
        <f>Tenderkiírás!L325</f>
        <v>#N/A</v>
      </c>
      <c r="AA325" s="69" t="e">
        <f>Tenderkiírás!M325</f>
        <v>#N/A</v>
      </c>
      <c r="AB325" s="69" t="e">
        <f>Tenderkiírás!N325</f>
        <v>#N/A</v>
      </c>
    </row>
    <row r="326" spans="3:28" ht="15">
      <c r="C326" s="34">
        <f>Tenderkiírás!C326</f>
        <v>0</v>
      </c>
      <c r="D326" s="66" t="e">
        <f>Tenderkiírás!D326</f>
        <v>#N/A</v>
      </c>
      <c r="E326" s="66" t="e">
        <f>Tenderkiírás!E326</f>
        <v>#N/A</v>
      </c>
      <c r="F326" s="34">
        <f>Tenderkiírás!F326</f>
        <v>0</v>
      </c>
      <c r="G326" s="34">
        <f>Tenderkiírás!G326</f>
        <v>0</v>
      </c>
      <c r="H326" s="67">
        <f t="shared" si="39"/>
        <v>0</v>
      </c>
      <c r="I326" s="68">
        <f t="shared" si="40"/>
        <v>0</v>
      </c>
      <c r="J326" s="49"/>
      <c r="K326" s="39"/>
      <c r="L326" s="68">
        <f t="shared" si="41"/>
        <v>0</v>
      </c>
      <c r="M326" s="49"/>
      <c r="N326" s="39"/>
      <c r="O326" s="68">
        <f t="shared" si="42"/>
        <v>0</v>
      </c>
      <c r="P326" s="49"/>
      <c r="Q326" s="39"/>
      <c r="R326" s="68">
        <f t="shared" si="43"/>
        <v>0</v>
      </c>
      <c r="S326" s="49"/>
      <c r="T326" s="39"/>
      <c r="U326" s="68">
        <f t="shared" si="44"/>
        <v>0</v>
      </c>
      <c r="V326" s="49"/>
      <c r="W326" s="36">
        <f>Tenderkiírás!I326</f>
        <v>0</v>
      </c>
      <c r="Y326" s="69" t="e">
        <f>Tenderkiírás!K326</f>
        <v>#N/A</v>
      </c>
      <c r="Z326" s="69" t="e">
        <f>Tenderkiírás!L326</f>
        <v>#N/A</v>
      </c>
      <c r="AA326" s="69" t="e">
        <f>Tenderkiírás!M326</f>
        <v>#N/A</v>
      </c>
      <c r="AB326" s="69" t="e">
        <f>Tenderkiírás!N326</f>
        <v>#N/A</v>
      </c>
    </row>
    <row r="327" spans="3:28" ht="15">
      <c r="C327" s="34">
        <f>Tenderkiírás!C327</f>
        <v>0</v>
      </c>
      <c r="D327" s="66" t="e">
        <f>Tenderkiírás!D327</f>
        <v>#N/A</v>
      </c>
      <c r="E327" s="66" t="e">
        <f>Tenderkiírás!E327</f>
        <v>#N/A</v>
      </c>
      <c r="F327" s="34">
        <f>Tenderkiírás!F327</f>
        <v>0</v>
      </c>
      <c r="G327" s="34">
        <f>Tenderkiírás!G327</f>
        <v>0</v>
      </c>
      <c r="H327" s="67">
        <f t="shared" si="39"/>
        <v>0</v>
      </c>
      <c r="I327" s="68">
        <f t="shared" si="40"/>
        <v>0</v>
      </c>
      <c r="J327" s="49"/>
      <c r="K327" s="39"/>
      <c r="L327" s="68">
        <f t="shared" si="41"/>
        <v>0</v>
      </c>
      <c r="M327" s="49"/>
      <c r="N327" s="39"/>
      <c r="O327" s="68">
        <f t="shared" si="42"/>
        <v>0</v>
      </c>
      <c r="P327" s="49"/>
      <c r="Q327" s="39"/>
      <c r="R327" s="68">
        <f t="shared" si="43"/>
        <v>0</v>
      </c>
      <c r="S327" s="49"/>
      <c r="T327" s="39"/>
      <c r="U327" s="68">
        <f t="shared" si="44"/>
        <v>0</v>
      </c>
      <c r="V327" s="49"/>
      <c r="W327" s="36">
        <f>Tenderkiírás!I327</f>
        <v>0</v>
      </c>
      <c r="Y327" s="69" t="e">
        <f>Tenderkiírás!K327</f>
        <v>#N/A</v>
      </c>
      <c r="Z327" s="69" t="e">
        <f>Tenderkiírás!L327</f>
        <v>#N/A</v>
      </c>
      <c r="AA327" s="69" t="e">
        <f>Tenderkiírás!M327</f>
        <v>#N/A</v>
      </c>
      <c r="AB327" s="69" t="e">
        <f>Tenderkiírás!N327</f>
        <v>#N/A</v>
      </c>
    </row>
    <row r="328" spans="3:28" ht="15">
      <c r="C328" s="34">
        <f>Tenderkiírás!C328</f>
        <v>0</v>
      </c>
      <c r="D328" s="66" t="e">
        <f>Tenderkiírás!D328</f>
        <v>#N/A</v>
      </c>
      <c r="E328" s="66" t="e">
        <f>Tenderkiírás!E328</f>
        <v>#N/A</v>
      </c>
      <c r="F328" s="34">
        <f>Tenderkiírás!F328</f>
        <v>0</v>
      </c>
      <c r="G328" s="34">
        <f>Tenderkiírás!G328</f>
        <v>0</v>
      </c>
      <c r="H328" s="67">
        <f t="shared" ref="H328:H391" si="45">F328*(1+$D$12)-K328-N328-Q328-T328</f>
        <v>0</v>
      </c>
      <c r="I328" s="68">
        <f t="shared" ref="I328:I391" si="46">+G328</f>
        <v>0</v>
      </c>
      <c r="J328" s="49"/>
      <c r="K328" s="39"/>
      <c r="L328" s="68">
        <f t="shared" ref="L328:L391" si="47">+G328</f>
        <v>0</v>
      </c>
      <c r="M328" s="49"/>
      <c r="N328" s="39"/>
      <c r="O328" s="68">
        <f t="shared" ref="O328:O391" si="48">+G328</f>
        <v>0</v>
      </c>
      <c r="P328" s="49"/>
      <c r="Q328" s="39"/>
      <c r="R328" s="68">
        <f t="shared" ref="R328:R391" si="49">+G328</f>
        <v>0</v>
      </c>
      <c r="S328" s="49"/>
      <c r="T328" s="39"/>
      <c r="U328" s="68">
        <f t="shared" ref="U328:U391" si="50">+R328</f>
        <v>0</v>
      </c>
      <c r="V328" s="49"/>
      <c r="W328" s="36">
        <f>Tenderkiírás!I328</f>
        <v>0</v>
      </c>
      <c r="Y328" s="69" t="e">
        <f>Tenderkiírás!K328</f>
        <v>#N/A</v>
      </c>
      <c r="Z328" s="69" t="e">
        <f>Tenderkiírás!L328</f>
        <v>#N/A</v>
      </c>
      <c r="AA328" s="69" t="e">
        <f>Tenderkiírás!M328</f>
        <v>#N/A</v>
      </c>
      <c r="AB328" s="69" t="e">
        <f>Tenderkiírás!N328</f>
        <v>#N/A</v>
      </c>
    </row>
    <row r="329" spans="3:28" ht="15">
      <c r="C329" s="34">
        <f>Tenderkiírás!C329</f>
        <v>0</v>
      </c>
      <c r="D329" s="66" t="e">
        <f>Tenderkiírás!D329</f>
        <v>#N/A</v>
      </c>
      <c r="E329" s="66" t="e">
        <f>Tenderkiírás!E329</f>
        <v>#N/A</v>
      </c>
      <c r="F329" s="34">
        <f>Tenderkiírás!F329</f>
        <v>0</v>
      </c>
      <c r="G329" s="34">
        <f>Tenderkiírás!G329</f>
        <v>0</v>
      </c>
      <c r="H329" s="67">
        <f t="shared" si="45"/>
        <v>0</v>
      </c>
      <c r="I329" s="68">
        <f t="shared" si="46"/>
        <v>0</v>
      </c>
      <c r="J329" s="49"/>
      <c r="K329" s="39"/>
      <c r="L329" s="68">
        <f t="shared" si="47"/>
        <v>0</v>
      </c>
      <c r="M329" s="49"/>
      <c r="N329" s="39"/>
      <c r="O329" s="68">
        <f t="shared" si="48"/>
        <v>0</v>
      </c>
      <c r="P329" s="49"/>
      <c r="Q329" s="39"/>
      <c r="R329" s="68">
        <f t="shared" si="49"/>
        <v>0</v>
      </c>
      <c r="S329" s="49"/>
      <c r="T329" s="39"/>
      <c r="U329" s="68">
        <f t="shared" si="50"/>
        <v>0</v>
      </c>
      <c r="V329" s="49"/>
      <c r="W329" s="36">
        <f>Tenderkiírás!I329</f>
        <v>0</v>
      </c>
      <c r="Y329" s="69" t="e">
        <f>Tenderkiírás!K329</f>
        <v>#N/A</v>
      </c>
      <c r="Z329" s="69" t="e">
        <f>Tenderkiírás!L329</f>
        <v>#N/A</v>
      </c>
      <c r="AA329" s="69" t="e">
        <f>Tenderkiírás!M329</f>
        <v>#N/A</v>
      </c>
      <c r="AB329" s="69" t="e">
        <f>Tenderkiírás!N329</f>
        <v>#N/A</v>
      </c>
    </row>
    <row r="330" spans="3:28" ht="15">
      <c r="C330" s="34">
        <f>Tenderkiírás!C330</f>
        <v>0</v>
      </c>
      <c r="D330" s="66" t="e">
        <f>Tenderkiírás!D330</f>
        <v>#N/A</v>
      </c>
      <c r="E330" s="66" t="e">
        <f>Tenderkiírás!E330</f>
        <v>#N/A</v>
      </c>
      <c r="F330" s="34">
        <f>Tenderkiírás!F330</f>
        <v>0</v>
      </c>
      <c r="G330" s="34">
        <f>Tenderkiírás!G330</f>
        <v>0</v>
      </c>
      <c r="H330" s="67">
        <f t="shared" si="45"/>
        <v>0</v>
      </c>
      <c r="I330" s="68">
        <f t="shared" si="46"/>
        <v>0</v>
      </c>
      <c r="J330" s="49"/>
      <c r="K330" s="39"/>
      <c r="L330" s="68">
        <f t="shared" si="47"/>
        <v>0</v>
      </c>
      <c r="M330" s="49"/>
      <c r="N330" s="39"/>
      <c r="O330" s="68">
        <f t="shared" si="48"/>
        <v>0</v>
      </c>
      <c r="P330" s="49"/>
      <c r="Q330" s="39"/>
      <c r="R330" s="68">
        <f t="shared" si="49"/>
        <v>0</v>
      </c>
      <c r="S330" s="49"/>
      <c r="T330" s="39"/>
      <c r="U330" s="68">
        <f t="shared" si="50"/>
        <v>0</v>
      </c>
      <c r="V330" s="49"/>
      <c r="W330" s="36">
        <f>Tenderkiírás!I330</f>
        <v>0</v>
      </c>
      <c r="Y330" s="69" t="e">
        <f>Tenderkiírás!K330</f>
        <v>#N/A</v>
      </c>
      <c r="Z330" s="69" t="e">
        <f>Tenderkiírás!L330</f>
        <v>#N/A</v>
      </c>
      <c r="AA330" s="69" t="e">
        <f>Tenderkiírás!M330</f>
        <v>#N/A</v>
      </c>
      <c r="AB330" s="69" t="e">
        <f>Tenderkiírás!N330</f>
        <v>#N/A</v>
      </c>
    </row>
    <row r="331" spans="3:28" ht="15">
      <c r="C331" s="34">
        <f>Tenderkiírás!C331</f>
        <v>0</v>
      </c>
      <c r="D331" s="66" t="e">
        <f>Tenderkiírás!D331</f>
        <v>#N/A</v>
      </c>
      <c r="E331" s="66" t="e">
        <f>Tenderkiírás!E331</f>
        <v>#N/A</v>
      </c>
      <c r="F331" s="34">
        <f>Tenderkiírás!F331</f>
        <v>0</v>
      </c>
      <c r="G331" s="34">
        <f>Tenderkiírás!G331</f>
        <v>0</v>
      </c>
      <c r="H331" s="67">
        <f t="shared" si="45"/>
        <v>0</v>
      </c>
      <c r="I331" s="68">
        <f t="shared" si="46"/>
        <v>0</v>
      </c>
      <c r="J331" s="49"/>
      <c r="K331" s="39"/>
      <c r="L331" s="68">
        <f t="shared" si="47"/>
        <v>0</v>
      </c>
      <c r="M331" s="49"/>
      <c r="N331" s="39"/>
      <c r="O331" s="68">
        <f t="shared" si="48"/>
        <v>0</v>
      </c>
      <c r="P331" s="49"/>
      <c r="Q331" s="39"/>
      <c r="R331" s="68">
        <f t="shared" si="49"/>
        <v>0</v>
      </c>
      <c r="S331" s="49"/>
      <c r="T331" s="39"/>
      <c r="U331" s="68">
        <f t="shared" si="50"/>
        <v>0</v>
      </c>
      <c r="V331" s="49"/>
      <c r="W331" s="36">
        <f>Tenderkiírás!I331</f>
        <v>0</v>
      </c>
      <c r="Y331" s="69" t="e">
        <f>Tenderkiírás!K331</f>
        <v>#N/A</v>
      </c>
      <c r="Z331" s="69" t="e">
        <f>Tenderkiírás!L331</f>
        <v>#N/A</v>
      </c>
      <c r="AA331" s="69" t="e">
        <f>Tenderkiírás!M331</f>
        <v>#N/A</v>
      </c>
      <c r="AB331" s="69" t="e">
        <f>Tenderkiírás!N331</f>
        <v>#N/A</v>
      </c>
    </row>
    <row r="332" spans="3:28" ht="15">
      <c r="C332" s="34">
        <f>Tenderkiírás!C332</f>
        <v>0</v>
      </c>
      <c r="D332" s="66" t="e">
        <f>Tenderkiírás!D332</f>
        <v>#N/A</v>
      </c>
      <c r="E332" s="66" t="e">
        <f>Tenderkiírás!E332</f>
        <v>#N/A</v>
      </c>
      <c r="F332" s="34">
        <f>Tenderkiírás!F332</f>
        <v>0</v>
      </c>
      <c r="G332" s="34">
        <f>Tenderkiírás!G332</f>
        <v>0</v>
      </c>
      <c r="H332" s="67">
        <f t="shared" si="45"/>
        <v>0</v>
      </c>
      <c r="I332" s="68">
        <f t="shared" si="46"/>
        <v>0</v>
      </c>
      <c r="J332" s="49"/>
      <c r="K332" s="39"/>
      <c r="L332" s="68">
        <f t="shared" si="47"/>
        <v>0</v>
      </c>
      <c r="M332" s="49"/>
      <c r="N332" s="39"/>
      <c r="O332" s="68">
        <f t="shared" si="48"/>
        <v>0</v>
      </c>
      <c r="P332" s="49"/>
      <c r="Q332" s="39"/>
      <c r="R332" s="68">
        <f t="shared" si="49"/>
        <v>0</v>
      </c>
      <c r="S332" s="49"/>
      <c r="T332" s="39"/>
      <c r="U332" s="68">
        <f t="shared" si="50"/>
        <v>0</v>
      </c>
      <c r="V332" s="49"/>
      <c r="W332" s="36">
        <f>Tenderkiírás!I332</f>
        <v>0</v>
      </c>
      <c r="Y332" s="69" t="e">
        <f>Tenderkiírás!K332</f>
        <v>#N/A</v>
      </c>
      <c r="Z332" s="69" t="e">
        <f>Tenderkiírás!L332</f>
        <v>#N/A</v>
      </c>
      <c r="AA332" s="69" t="e">
        <f>Tenderkiírás!M332</f>
        <v>#N/A</v>
      </c>
      <c r="AB332" s="69" t="e">
        <f>Tenderkiírás!N332</f>
        <v>#N/A</v>
      </c>
    </row>
    <row r="333" spans="3:28" ht="15">
      <c r="C333" s="34">
        <f>Tenderkiírás!C333</f>
        <v>0</v>
      </c>
      <c r="D333" s="66" t="e">
        <f>Tenderkiírás!D333</f>
        <v>#N/A</v>
      </c>
      <c r="E333" s="66" t="e">
        <f>Tenderkiírás!E333</f>
        <v>#N/A</v>
      </c>
      <c r="F333" s="34">
        <f>Tenderkiírás!F333</f>
        <v>0</v>
      </c>
      <c r="G333" s="34">
        <f>Tenderkiírás!G333</f>
        <v>0</v>
      </c>
      <c r="H333" s="67">
        <f t="shared" si="45"/>
        <v>0</v>
      </c>
      <c r="I333" s="68">
        <f t="shared" si="46"/>
        <v>0</v>
      </c>
      <c r="J333" s="49"/>
      <c r="K333" s="39"/>
      <c r="L333" s="68">
        <f t="shared" si="47"/>
        <v>0</v>
      </c>
      <c r="M333" s="49"/>
      <c r="N333" s="39"/>
      <c r="O333" s="68">
        <f t="shared" si="48"/>
        <v>0</v>
      </c>
      <c r="P333" s="49"/>
      <c r="Q333" s="39"/>
      <c r="R333" s="68">
        <f t="shared" si="49"/>
        <v>0</v>
      </c>
      <c r="S333" s="49"/>
      <c r="T333" s="39"/>
      <c r="U333" s="68">
        <f t="shared" si="50"/>
        <v>0</v>
      </c>
      <c r="V333" s="49"/>
      <c r="W333" s="36">
        <f>Tenderkiírás!I333</f>
        <v>0</v>
      </c>
      <c r="Y333" s="69" t="e">
        <f>Tenderkiírás!K333</f>
        <v>#N/A</v>
      </c>
      <c r="Z333" s="69" t="e">
        <f>Tenderkiírás!L333</f>
        <v>#N/A</v>
      </c>
      <c r="AA333" s="69" t="e">
        <f>Tenderkiírás!M333</f>
        <v>#N/A</v>
      </c>
      <c r="AB333" s="69" t="e">
        <f>Tenderkiírás!N333</f>
        <v>#N/A</v>
      </c>
    </row>
    <row r="334" spans="3:28" ht="15">
      <c r="C334" s="34">
        <f>Tenderkiírás!C334</f>
        <v>0</v>
      </c>
      <c r="D334" s="66" t="e">
        <f>Tenderkiírás!D334</f>
        <v>#N/A</v>
      </c>
      <c r="E334" s="66" t="e">
        <f>Tenderkiírás!E334</f>
        <v>#N/A</v>
      </c>
      <c r="F334" s="34">
        <f>Tenderkiírás!F334</f>
        <v>0</v>
      </c>
      <c r="G334" s="34">
        <f>Tenderkiírás!G334</f>
        <v>0</v>
      </c>
      <c r="H334" s="67">
        <f t="shared" si="45"/>
        <v>0</v>
      </c>
      <c r="I334" s="68">
        <f t="shared" si="46"/>
        <v>0</v>
      </c>
      <c r="J334" s="49"/>
      <c r="K334" s="39"/>
      <c r="L334" s="68">
        <f t="shared" si="47"/>
        <v>0</v>
      </c>
      <c r="M334" s="49"/>
      <c r="N334" s="39"/>
      <c r="O334" s="68">
        <f t="shared" si="48"/>
        <v>0</v>
      </c>
      <c r="P334" s="49"/>
      <c r="Q334" s="39"/>
      <c r="R334" s="68">
        <f t="shared" si="49"/>
        <v>0</v>
      </c>
      <c r="S334" s="49"/>
      <c r="T334" s="39"/>
      <c r="U334" s="68">
        <f t="shared" si="50"/>
        <v>0</v>
      </c>
      <c r="V334" s="49"/>
      <c r="W334" s="36">
        <f>Tenderkiírás!I334</f>
        <v>0</v>
      </c>
      <c r="Y334" s="69" t="e">
        <f>Tenderkiírás!K334</f>
        <v>#N/A</v>
      </c>
      <c r="Z334" s="69" t="e">
        <f>Tenderkiírás!L334</f>
        <v>#N/A</v>
      </c>
      <c r="AA334" s="69" t="e">
        <f>Tenderkiírás!M334</f>
        <v>#N/A</v>
      </c>
      <c r="AB334" s="69" t="e">
        <f>Tenderkiírás!N334</f>
        <v>#N/A</v>
      </c>
    </row>
    <row r="335" spans="3:28" ht="15">
      <c r="C335" s="34">
        <f>Tenderkiírás!C335</f>
        <v>0</v>
      </c>
      <c r="D335" s="66" t="e">
        <f>Tenderkiírás!D335</f>
        <v>#N/A</v>
      </c>
      <c r="E335" s="66" t="e">
        <f>Tenderkiírás!E335</f>
        <v>#N/A</v>
      </c>
      <c r="F335" s="34">
        <f>Tenderkiírás!F335</f>
        <v>0</v>
      </c>
      <c r="G335" s="34">
        <f>Tenderkiírás!G335</f>
        <v>0</v>
      </c>
      <c r="H335" s="67">
        <f t="shared" si="45"/>
        <v>0</v>
      </c>
      <c r="I335" s="68">
        <f t="shared" si="46"/>
        <v>0</v>
      </c>
      <c r="J335" s="49"/>
      <c r="K335" s="39"/>
      <c r="L335" s="68">
        <f t="shared" si="47"/>
        <v>0</v>
      </c>
      <c r="M335" s="49"/>
      <c r="N335" s="39"/>
      <c r="O335" s="68">
        <f t="shared" si="48"/>
        <v>0</v>
      </c>
      <c r="P335" s="49"/>
      <c r="Q335" s="39"/>
      <c r="R335" s="68">
        <f t="shared" si="49"/>
        <v>0</v>
      </c>
      <c r="S335" s="49"/>
      <c r="T335" s="39"/>
      <c r="U335" s="68">
        <f t="shared" si="50"/>
        <v>0</v>
      </c>
      <c r="V335" s="49"/>
      <c r="W335" s="36">
        <f>Tenderkiírás!I335</f>
        <v>0</v>
      </c>
      <c r="Y335" s="69" t="e">
        <f>Tenderkiírás!K335</f>
        <v>#N/A</v>
      </c>
      <c r="Z335" s="69" t="e">
        <f>Tenderkiírás!L335</f>
        <v>#N/A</v>
      </c>
      <c r="AA335" s="69" t="e">
        <f>Tenderkiírás!M335</f>
        <v>#N/A</v>
      </c>
      <c r="AB335" s="69" t="e">
        <f>Tenderkiírás!N335</f>
        <v>#N/A</v>
      </c>
    </row>
    <row r="336" spans="3:28" ht="15">
      <c r="C336" s="34">
        <f>Tenderkiírás!C336</f>
        <v>0</v>
      </c>
      <c r="D336" s="66" t="e">
        <f>Tenderkiírás!D336</f>
        <v>#N/A</v>
      </c>
      <c r="E336" s="66" t="e">
        <f>Tenderkiírás!E336</f>
        <v>#N/A</v>
      </c>
      <c r="F336" s="34">
        <f>Tenderkiírás!F336</f>
        <v>0</v>
      </c>
      <c r="G336" s="34">
        <f>Tenderkiírás!G336</f>
        <v>0</v>
      </c>
      <c r="H336" s="67">
        <f t="shared" si="45"/>
        <v>0</v>
      </c>
      <c r="I336" s="68">
        <f t="shared" si="46"/>
        <v>0</v>
      </c>
      <c r="J336" s="49"/>
      <c r="K336" s="39"/>
      <c r="L336" s="68">
        <f t="shared" si="47"/>
        <v>0</v>
      </c>
      <c r="M336" s="49"/>
      <c r="N336" s="39"/>
      <c r="O336" s="68">
        <f t="shared" si="48"/>
        <v>0</v>
      </c>
      <c r="P336" s="49"/>
      <c r="Q336" s="39"/>
      <c r="R336" s="68">
        <f t="shared" si="49"/>
        <v>0</v>
      </c>
      <c r="S336" s="49"/>
      <c r="T336" s="39"/>
      <c r="U336" s="68">
        <f t="shared" si="50"/>
        <v>0</v>
      </c>
      <c r="V336" s="49"/>
      <c r="W336" s="36">
        <f>Tenderkiírás!I336</f>
        <v>0</v>
      </c>
      <c r="Y336" s="69" t="e">
        <f>Tenderkiírás!K336</f>
        <v>#N/A</v>
      </c>
      <c r="Z336" s="69" t="e">
        <f>Tenderkiírás!L336</f>
        <v>#N/A</v>
      </c>
      <c r="AA336" s="69" t="e">
        <f>Tenderkiírás!M336</f>
        <v>#N/A</v>
      </c>
      <c r="AB336" s="69" t="e">
        <f>Tenderkiírás!N336</f>
        <v>#N/A</v>
      </c>
    </row>
    <row r="337" spans="3:28" ht="15">
      <c r="C337" s="34">
        <f>Tenderkiírás!C337</f>
        <v>0</v>
      </c>
      <c r="D337" s="66" t="e">
        <f>Tenderkiírás!D337</f>
        <v>#N/A</v>
      </c>
      <c r="E337" s="66" t="e">
        <f>Tenderkiírás!E337</f>
        <v>#N/A</v>
      </c>
      <c r="F337" s="34">
        <f>Tenderkiírás!F337</f>
        <v>0</v>
      </c>
      <c r="G337" s="34">
        <f>Tenderkiírás!G337</f>
        <v>0</v>
      </c>
      <c r="H337" s="67">
        <f t="shared" si="45"/>
        <v>0</v>
      </c>
      <c r="I337" s="68">
        <f t="shared" si="46"/>
        <v>0</v>
      </c>
      <c r="J337" s="49"/>
      <c r="K337" s="39"/>
      <c r="L337" s="68">
        <f t="shared" si="47"/>
        <v>0</v>
      </c>
      <c r="M337" s="49"/>
      <c r="N337" s="39"/>
      <c r="O337" s="68">
        <f t="shared" si="48"/>
        <v>0</v>
      </c>
      <c r="P337" s="49"/>
      <c r="Q337" s="39"/>
      <c r="R337" s="68">
        <f t="shared" si="49"/>
        <v>0</v>
      </c>
      <c r="S337" s="49"/>
      <c r="T337" s="39"/>
      <c r="U337" s="68">
        <f t="shared" si="50"/>
        <v>0</v>
      </c>
      <c r="V337" s="49"/>
      <c r="W337" s="36">
        <f>Tenderkiírás!I337</f>
        <v>0</v>
      </c>
      <c r="Y337" s="69" t="e">
        <f>Tenderkiírás!K337</f>
        <v>#N/A</v>
      </c>
      <c r="Z337" s="69" t="e">
        <f>Tenderkiírás!L337</f>
        <v>#N/A</v>
      </c>
      <c r="AA337" s="69" t="e">
        <f>Tenderkiírás!M337</f>
        <v>#N/A</v>
      </c>
      <c r="AB337" s="69" t="e">
        <f>Tenderkiírás!N337</f>
        <v>#N/A</v>
      </c>
    </row>
    <row r="338" spans="3:28" ht="15">
      <c r="C338" s="34">
        <f>Tenderkiírás!C338</f>
        <v>0</v>
      </c>
      <c r="D338" s="66" t="e">
        <f>Tenderkiírás!D338</f>
        <v>#N/A</v>
      </c>
      <c r="E338" s="66" t="e">
        <f>Tenderkiírás!E338</f>
        <v>#N/A</v>
      </c>
      <c r="F338" s="34">
        <f>Tenderkiírás!F338</f>
        <v>0</v>
      </c>
      <c r="G338" s="34">
        <f>Tenderkiírás!G338</f>
        <v>0</v>
      </c>
      <c r="H338" s="67">
        <f t="shared" si="45"/>
        <v>0</v>
      </c>
      <c r="I338" s="68">
        <f t="shared" si="46"/>
        <v>0</v>
      </c>
      <c r="J338" s="49"/>
      <c r="K338" s="39"/>
      <c r="L338" s="68">
        <f t="shared" si="47"/>
        <v>0</v>
      </c>
      <c r="M338" s="49"/>
      <c r="N338" s="39"/>
      <c r="O338" s="68">
        <f t="shared" si="48"/>
        <v>0</v>
      </c>
      <c r="P338" s="49"/>
      <c r="Q338" s="39"/>
      <c r="R338" s="68">
        <f t="shared" si="49"/>
        <v>0</v>
      </c>
      <c r="S338" s="49"/>
      <c r="T338" s="39"/>
      <c r="U338" s="68">
        <f t="shared" si="50"/>
        <v>0</v>
      </c>
      <c r="V338" s="49"/>
      <c r="W338" s="36">
        <f>Tenderkiírás!I338</f>
        <v>0</v>
      </c>
      <c r="Y338" s="69" t="e">
        <f>Tenderkiírás!K338</f>
        <v>#N/A</v>
      </c>
      <c r="Z338" s="69" t="e">
        <f>Tenderkiírás!L338</f>
        <v>#N/A</v>
      </c>
      <c r="AA338" s="69" t="e">
        <f>Tenderkiírás!M338</f>
        <v>#N/A</v>
      </c>
      <c r="AB338" s="69" t="e">
        <f>Tenderkiírás!N338</f>
        <v>#N/A</v>
      </c>
    </row>
    <row r="339" spans="3:28" ht="15">
      <c r="C339" s="34">
        <f>Tenderkiírás!C339</f>
        <v>0</v>
      </c>
      <c r="D339" s="66" t="e">
        <f>Tenderkiírás!D339</f>
        <v>#N/A</v>
      </c>
      <c r="E339" s="66" t="e">
        <f>Tenderkiírás!E339</f>
        <v>#N/A</v>
      </c>
      <c r="F339" s="34">
        <f>Tenderkiírás!F339</f>
        <v>0</v>
      </c>
      <c r="G339" s="34">
        <f>Tenderkiírás!G339</f>
        <v>0</v>
      </c>
      <c r="H339" s="67">
        <f t="shared" si="45"/>
        <v>0</v>
      </c>
      <c r="I339" s="68">
        <f t="shared" si="46"/>
        <v>0</v>
      </c>
      <c r="J339" s="49"/>
      <c r="K339" s="39"/>
      <c r="L339" s="68">
        <f t="shared" si="47"/>
        <v>0</v>
      </c>
      <c r="M339" s="49"/>
      <c r="N339" s="39"/>
      <c r="O339" s="68">
        <f t="shared" si="48"/>
        <v>0</v>
      </c>
      <c r="P339" s="49"/>
      <c r="Q339" s="39"/>
      <c r="R339" s="68">
        <f t="shared" si="49"/>
        <v>0</v>
      </c>
      <c r="S339" s="49"/>
      <c r="T339" s="39"/>
      <c r="U339" s="68">
        <f t="shared" si="50"/>
        <v>0</v>
      </c>
      <c r="V339" s="49"/>
      <c r="W339" s="36">
        <f>Tenderkiírás!I339</f>
        <v>0</v>
      </c>
      <c r="Y339" s="69" t="e">
        <f>Tenderkiírás!K339</f>
        <v>#N/A</v>
      </c>
      <c r="Z339" s="69" t="e">
        <f>Tenderkiírás!L339</f>
        <v>#N/A</v>
      </c>
      <c r="AA339" s="69" t="e">
        <f>Tenderkiírás!M339</f>
        <v>#N/A</v>
      </c>
      <c r="AB339" s="69" t="e">
        <f>Tenderkiírás!N339</f>
        <v>#N/A</v>
      </c>
    </row>
    <row r="340" spans="3:28" ht="15">
      <c r="C340" s="34">
        <f>Tenderkiírás!C340</f>
        <v>0</v>
      </c>
      <c r="D340" s="66" t="e">
        <f>Tenderkiírás!D340</f>
        <v>#N/A</v>
      </c>
      <c r="E340" s="66" t="e">
        <f>Tenderkiírás!E340</f>
        <v>#N/A</v>
      </c>
      <c r="F340" s="34">
        <f>Tenderkiírás!F340</f>
        <v>0</v>
      </c>
      <c r="G340" s="34">
        <f>Tenderkiírás!G340</f>
        <v>0</v>
      </c>
      <c r="H340" s="67">
        <f t="shared" si="45"/>
        <v>0</v>
      </c>
      <c r="I340" s="68">
        <f t="shared" si="46"/>
        <v>0</v>
      </c>
      <c r="J340" s="49"/>
      <c r="K340" s="39"/>
      <c r="L340" s="68">
        <f t="shared" si="47"/>
        <v>0</v>
      </c>
      <c r="M340" s="49"/>
      <c r="N340" s="39"/>
      <c r="O340" s="68">
        <f t="shared" si="48"/>
        <v>0</v>
      </c>
      <c r="P340" s="49"/>
      <c r="Q340" s="39"/>
      <c r="R340" s="68">
        <f t="shared" si="49"/>
        <v>0</v>
      </c>
      <c r="S340" s="49"/>
      <c r="T340" s="39"/>
      <c r="U340" s="68">
        <f t="shared" si="50"/>
        <v>0</v>
      </c>
      <c r="V340" s="49"/>
      <c r="W340" s="36">
        <f>Tenderkiírás!I340</f>
        <v>0</v>
      </c>
      <c r="Y340" s="69" t="e">
        <f>Tenderkiírás!K340</f>
        <v>#N/A</v>
      </c>
      <c r="Z340" s="69" t="e">
        <f>Tenderkiírás!L340</f>
        <v>#N/A</v>
      </c>
      <c r="AA340" s="69" t="e">
        <f>Tenderkiírás!M340</f>
        <v>#N/A</v>
      </c>
      <c r="AB340" s="69" t="e">
        <f>Tenderkiírás!N340</f>
        <v>#N/A</v>
      </c>
    </row>
    <row r="341" spans="3:28" ht="15">
      <c r="C341" s="34">
        <f>Tenderkiírás!C341</f>
        <v>0</v>
      </c>
      <c r="D341" s="66" t="e">
        <f>Tenderkiírás!D341</f>
        <v>#N/A</v>
      </c>
      <c r="E341" s="66" t="e">
        <f>Tenderkiírás!E341</f>
        <v>#N/A</v>
      </c>
      <c r="F341" s="34">
        <f>Tenderkiírás!F341</f>
        <v>0</v>
      </c>
      <c r="G341" s="34">
        <f>Tenderkiírás!G341</f>
        <v>0</v>
      </c>
      <c r="H341" s="67">
        <f t="shared" si="45"/>
        <v>0</v>
      </c>
      <c r="I341" s="68">
        <f t="shared" si="46"/>
        <v>0</v>
      </c>
      <c r="J341" s="49"/>
      <c r="K341" s="39"/>
      <c r="L341" s="68">
        <f t="shared" si="47"/>
        <v>0</v>
      </c>
      <c r="M341" s="49"/>
      <c r="N341" s="39"/>
      <c r="O341" s="68">
        <f t="shared" si="48"/>
        <v>0</v>
      </c>
      <c r="P341" s="49"/>
      <c r="Q341" s="39"/>
      <c r="R341" s="68">
        <f t="shared" si="49"/>
        <v>0</v>
      </c>
      <c r="S341" s="49"/>
      <c r="T341" s="39"/>
      <c r="U341" s="68">
        <f t="shared" si="50"/>
        <v>0</v>
      </c>
      <c r="V341" s="49"/>
      <c r="W341" s="36">
        <f>Tenderkiírás!I341</f>
        <v>0</v>
      </c>
      <c r="Y341" s="69" t="e">
        <f>Tenderkiírás!K341</f>
        <v>#N/A</v>
      </c>
      <c r="Z341" s="69" t="e">
        <f>Tenderkiírás!L341</f>
        <v>#N/A</v>
      </c>
      <c r="AA341" s="69" t="e">
        <f>Tenderkiírás!M341</f>
        <v>#N/A</v>
      </c>
      <c r="AB341" s="69" t="e">
        <f>Tenderkiírás!N341</f>
        <v>#N/A</v>
      </c>
    </row>
    <row r="342" spans="3:28" ht="15">
      <c r="C342" s="34">
        <f>Tenderkiírás!C342</f>
        <v>0</v>
      </c>
      <c r="D342" s="66" t="e">
        <f>Tenderkiírás!D342</f>
        <v>#N/A</v>
      </c>
      <c r="E342" s="66" t="e">
        <f>Tenderkiírás!E342</f>
        <v>#N/A</v>
      </c>
      <c r="F342" s="34">
        <f>Tenderkiírás!F342</f>
        <v>0</v>
      </c>
      <c r="G342" s="34">
        <f>Tenderkiírás!G342</f>
        <v>0</v>
      </c>
      <c r="H342" s="67">
        <f t="shared" si="45"/>
        <v>0</v>
      </c>
      <c r="I342" s="68">
        <f t="shared" si="46"/>
        <v>0</v>
      </c>
      <c r="J342" s="49"/>
      <c r="K342" s="39"/>
      <c r="L342" s="68">
        <f t="shared" si="47"/>
        <v>0</v>
      </c>
      <c r="M342" s="49"/>
      <c r="N342" s="39"/>
      <c r="O342" s="68">
        <f t="shared" si="48"/>
        <v>0</v>
      </c>
      <c r="P342" s="49"/>
      <c r="Q342" s="39"/>
      <c r="R342" s="68">
        <f t="shared" si="49"/>
        <v>0</v>
      </c>
      <c r="S342" s="49"/>
      <c r="T342" s="39"/>
      <c r="U342" s="68">
        <f t="shared" si="50"/>
        <v>0</v>
      </c>
      <c r="V342" s="49"/>
      <c r="W342" s="36">
        <f>Tenderkiírás!I342</f>
        <v>0</v>
      </c>
      <c r="Y342" s="69" t="e">
        <f>Tenderkiírás!K342</f>
        <v>#N/A</v>
      </c>
      <c r="Z342" s="69" t="e">
        <f>Tenderkiírás!L342</f>
        <v>#N/A</v>
      </c>
      <c r="AA342" s="69" t="e">
        <f>Tenderkiírás!M342</f>
        <v>#N/A</v>
      </c>
      <c r="AB342" s="69" t="e">
        <f>Tenderkiírás!N342</f>
        <v>#N/A</v>
      </c>
    </row>
    <row r="343" spans="3:28" ht="15">
      <c r="C343" s="34">
        <f>Tenderkiírás!C343</f>
        <v>0</v>
      </c>
      <c r="D343" s="66" t="e">
        <f>Tenderkiírás!D343</f>
        <v>#N/A</v>
      </c>
      <c r="E343" s="66" t="e">
        <f>Tenderkiírás!E343</f>
        <v>#N/A</v>
      </c>
      <c r="F343" s="34">
        <f>Tenderkiírás!F343</f>
        <v>0</v>
      </c>
      <c r="G343" s="34">
        <f>Tenderkiírás!G343</f>
        <v>0</v>
      </c>
      <c r="H343" s="67">
        <f t="shared" si="45"/>
        <v>0</v>
      </c>
      <c r="I343" s="68">
        <f t="shared" si="46"/>
        <v>0</v>
      </c>
      <c r="J343" s="49"/>
      <c r="K343" s="39"/>
      <c r="L343" s="68">
        <f t="shared" si="47"/>
        <v>0</v>
      </c>
      <c r="M343" s="49"/>
      <c r="N343" s="39"/>
      <c r="O343" s="68">
        <f t="shared" si="48"/>
        <v>0</v>
      </c>
      <c r="P343" s="49"/>
      <c r="Q343" s="39"/>
      <c r="R343" s="68">
        <f t="shared" si="49"/>
        <v>0</v>
      </c>
      <c r="S343" s="49"/>
      <c r="T343" s="39"/>
      <c r="U343" s="68">
        <f t="shared" si="50"/>
        <v>0</v>
      </c>
      <c r="V343" s="49"/>
      <c r="W343" s="36">
        <f>Tenderkiírás!I343</f>
        <v>0</v>
      </c>
      <c r="Y343" s="69" t="e">
        <f>Tenderkiírás!K343</f>
        <v>#N/A</v>
      </c>
      <c r="Z343" s="69" t="e">
        <f>Tenderkiírás!L343</f>
        <v>#N/A</v>
      </c>
      <c r="AA343" s="69" t="e">
        <f>Tenderkiírás!M343</f>
        <v>#N/A</v>
      </c>
      <c r="AB343" s="69" t="e">
        <f>Tenderkiírás!N343</f>
        <v>#N/A</v>
      </c>
    </row>
    <row r="344" spans="3:28" ht="15">
      <c r="C344" s="34">
        <f>Tenderkiírás!C344</f>
        <v>0</v>
      </c>
      <c r="D344" s="66" t="e">
        <f>Tenderkiírás!D344</f>
        <v>#N/A</v>
      </c>
      <c r="E344" s="66" t="e">
        <f>Tenderkiírás!E344</f>
        <v>#N/A</v>
      </c>
      <c r="F344" s="34">
        <f>Tenderkiírás!F344</f>
        <v>0</v>
      </c>
      <c r="G344" s="34">
        <f>Tenderkiírás!G344</f>
        <v>0</v>
      </c>
      <c r="H344" s="67">
        <f t="shared" si="45"/>
        <v>0</v>
      </c>
      <c r="I344" s="68">
        <f t="shared" si="46"/>
        <v>0</v>
      </c>
      <c r="J344" s="49"/>
      <c r="K344" s="39"/>
      <c r="L344" s="68">
        <f t="shared" si="47"/>
        <v>0</v>
      </c>
      <c r="M344" s="49"/>
      <c r="N344" s="39"/>
      <c r="O344" s="68">
        <f t="shared" si="48"/>
        <v>0</v>
      </c>
      <c r="P344" s="49"/>
      <c r="Q344" s="39"/>
      <c r="R344" s="68">
        <f t="shared" si="49"/>
        <v>0</v>
      </c>
      <c r="S344" s="49"/>
      <c r="T344" s="39"/>
      <c r="U344" s="68">
        <f t="shared" si="50"/>
        <v>0</v>
      </c>
      <c r="V344" s="49"/>
      <c r="W344" s="36">
        <f>Tenderkiírás!I344</f>
        <v>0</v>
      </c>
      <c r="Y344" s="69" t="e">
        <f>Tenderkiírás!K344</f>
        <v>#N/A</v>
      </c>
      <c r="Z344" s="69" t="e">
        <f>Tenderkiírás!L344</f>
        <v>#N/A</v>
      </c>
      <c r="AA344" s="69" t="e">
        <f>Tenderkiírás!M344</f>
        <v>#N/A</v>
      </c>
      <c r="AB344" s="69" t="e">
        <f>Tenderkiírás!N344</f>
        <v>#N/A</v>
      </c>
    </row>
    <row r="345" spans="3:28" ht="15">
      <c r="C345" s="34">
        <f>Tenderkiírás!C345</f>
        <v>0</v>
      </c>
      <c r="D345" s="66" t="e">
        <f>Tenderkiírás!D345</f>
        <v>#N/A</v>
      </c>
      <c r="E345" s="66" t="e">
        <f>Tenderkiírás!E345</f>
        <v>#N/A</v>
      </c>
      <c r="F345" s="34">
        <f>Tenderkiírás!F345</f>
        <v>0</v>
      </c>
      <c r="G345" s="34">
        <f>Tenderkiírás!G345</f>
        <v>0</v>
      </c>
      <c r="H345" s="67">
        <f t="shared" si="45"/>
        <v>0</v>
      </c>
      <c r="I345" s="68">
        <f t="shared" si="46"/>
        <v>0</v>
      </c>
      <c r="J345" s="49"/>
      <c r="K345" s="39"/>
      <c r="L345" s="68">
        <f t="shared" si="47"/>
        <v>0</v>
      </c>
      <c r="M345" s="49"/>
      <c r="N345" s="39"/>
      <c r="O345" s="68">
        <f t="shared" si="48"/>
        <v>0</v>
      </c>
      <c r="P345" s="49"/>
      <c r="Q345" s="39"/>
      <c r="R345" s="68">
        <f t="shared" si="49"/>
        <v>0</v>
      </c>
      <c r="S345" s="49"/>
      <c r="T345" s="39"/>
      <c r="U345" s="68">
        <f t="shared" si="50"/>
        <v>0</v>
      </c>
      <c r="V345" s="49"/>
      <c r="W345" s="36">
        <f>Tenderkiírás!I345</f>
        <v>0</v>
      </c>
      <c r="Y345" s="69" t="e">
        <f>Tenderkiírás!K345</f>
        <v>#N/A</v>
      </c>
      <c r="Z345" s="69" t="e">
        <f>Tenderkiírás!L345</f>
        <v>#N/A</v>
      </c>
      <c r="AA345" s="69" t="e">
        <f>Tenderkiírás!M345</f>
        <v>#N/A</v>
      </c>
      <c r="AB345" s="69" t="e">
        <f>Tenderkiírás!N345</f>
        <v>#N/A</v>
      </c>
    </row>
    <row r="346" spans="3:28" ht="15">
      <c r="C346" s="34">
        <f>Tenderkiírás!C346</f>
        <v>0</v>
      </c>
      <c r="D346" s="66" t="e">
        <f>Tenderkiírás!D346</f>
        <v>#N/A</v>
      </c>
      <c r="E346" s="66" t="e">
        <f>Tenderkiírás!E346</f>
        <v>#N/A</v>
      </c>
      <c r="F346" s="34">
        <f>Tenderkiírás!F346</f>
        <v>0</v>
      </c>
      <c r="G346" s="34">
        <f>Tenderkiírás!G346</f>
        <v>0</v>
      </c>
      <c r="H346" s="67">
        <f t="shared" si="45"/>
        <v>0</v>
      </c>
      <c r="I346" s="68">
        <f t="shared" si="46"/>
        <v>0</v>
      </c>
      <c r="J346" s="49"/>
      <c r="K346" s="39"/>
      <c r="L346" s="68">
        <f t="shared" si="47"/>
        <v>0</v>
      </c>
      <c r="M346" s="49"/>
      <c r="N346" s="39"/>
      <c r="O346" s="68">
        <f t="shared" si="48"/>
        <v>0</v>
      </c>
      <c r="P346" s="49"/>
      <c r="Q346" s="39"/>
      <c r="R346" s="68">
        <f t="shared" si="49"/>
        <v>0</v>
      </c>
      <c r="S346" s="49"/>
      <c r="T346" s="39"/>
      <c r="U346" s="68">
        <f t="shared" si="50"/>
        <v>0</v>
      </c>
      <c r="V346" s="49"/>
      <c r="W346" s="36">
        <f>Tenderkiírás!I346</f>
        <v>0</v>
      </c>
      <c r="Y346" s="69" t="e">
        <f>Tenderkiírás!K346</f>
        <v>#N/A</v>
      </c>
      <c r="Z346" s="69" t="e">
        <f>Tenderkiírás!L346</f>
        <v>#N/A</v>
      </c>
      <c r="AA346" s="69" t="e">
        <f>Tenderkiírás!M346</f>
        <v>#N/A</v>
      </c>
      <c r="AB346" s="69" t="e">
        <f>Tenderkiírás!N346</f>
        <v>#N/A</v>
      </c>
    </row>
    <row r="347" spans="3:28" ht="15">
      <c r="C347" s="34">
        <f>Tenderkiírás!C347</f>
        <v>0</v>
      </c>
      <c r="D347" s="66" t="e">
        <f>Tenderkiírás!D347</f>
        <v>#N/A</v>
      </c>
      <c r="E347" s="66" t="e">
        <f>Tenderkiírás!E347</f>
        <v>#N/A</v>
      </c>
      <c r="F347" s="34">
        <f>Tenderkiírás!F347</f>
        <v>0</v>
      </c>
      <c r="G347" s="34">
        <f>Tenderkiírás!G347</f>
        <v>0</v>
      </c>
      <c r="H347" s="67">
        <f t="shared" si="45"/>
        <v>0</v>
      </c>
      <c r="I347" s="68">
        <f t="shared" si="46"/>
        <v>0</v>
      </c>
      <c r="J347" s="49"/>
      <c r="K347" s="39"/>
      <c r="L347" s="68">
        <f t="shared" si="47"/>
        <v>0</v>
      </c>
      <c r="M347" s="49"/>
      <c r="N347" s="39"/>
      <c r="O347" s="68">
        <f t="shared" si="48"/>
        <v>0</v>
      </c>
      <c r="P347" s="49"/>
      <c r="Q347" s="39"/>
      <c r="R347" s="68">
        <f t="shared" si="49"/>
        <v>0</v>
      </c>
      <c r="S347" s="49"/>
      <c r="T347" s="39"/>
      <c r="U347" s="68">
        <f t="shared" si="50"/>
        <v>0</v>
      </c>
      <c r="V347" s="49"/>
      <c r="W347" s="36">
        <f>Tenderkiírás!I347</f>
        <v>0</v>
      </c>
      <c r="Y347" s="69" t="e">
        <f>Tenderkiírás!K347</f>
        <v>#N/A</v>
      </c>
      <c r="Z347" s="69" t="e">
        <f>Tenderkiírás!L347</f>
        <v>#N/A</v>
      </c>
      <c r="AA347" s="69" t="e">
        <f>Tenderkiírás!M347</f>
        <v>#N/A</v>
      </c>
      <c r="AB347" s="69" t="e">
        <f>Tenderkiírás!N347</f>
        <v>#N/A</v>
      </c>
    </row>
    <row r="348" spans="3:28" ht="15">
      <c r="C348" s="34">
        <f>Tenderkiírás!C348</f>
        <v>0</v>
      </c>
      <c r="D348" s="66" t="e">
        <f>Tenderkiírás!D348</f>
        <v>#N/A</v>
      </c>
      <c r="E348" s="66" t="e">
        <f>Tenderkiírás!E348</f>
        <v>#N/A</v>
      </c>
      <c r="F348" s="34">
        <f>Tenderkiírás!F348</f>
        <v>0</v>
      </c>
      <c r="G348" s="34">
        <f>Tenderkiírás!G348</f>
        <v>0</v>
      </c>
      <c r="H348" s="67">
        <f t="shared" si="45"/>
        <v>0</v>
      </c>
      <c r="I348" s="68">
        <f t="shared" si="46"/>
        <v>0</v>
      </c>
      <c r="J348" s="49"/>
      <c r="K348" s="39"/>
      <c r="L348" s="68">
        <f t="shared" si="47"/>
        <v>0</v>
      </c>
      <c r="M348" s="49"/>
      <c r="N348" s="39"/>
      <c r="O348" s="68">
        <f t="shared" si="48"/>
        <v>0</v>
      </c>
      <c r="P348" s="49"/>
      <c r="Q348" s="39"/>
      <c r="R348" s="68">
        <f t="shared" si="49"/>
        <v>0</v>
      </c>
      <c r="S348" s="49"/>
      <c r="T348" s="39"/>
      <c r="U348" s="68">
        <f t="shared" si="50"/>
        <v>0</v>
      </c>
      <c r="V348" s="49"/>
      <c r="W348" s="36">
        <f>Tenderkiírás!I348</f>
        <v>0</v>
      </c>
      <c r="Y348" s="69" t="e">
        <f>Tenderkiírás!K348</f>
        <v>#N/A</v>
      </c>
      <c r="Z348" s="69" t="e">
        <f>Tenderkiírás!L348</f>
        <v>#N/A</v>
      </c>
      <c r="AA348" s="69" t="e">
        <f>Tenderkiírás!M348</f>
        <v>#N/A</v>
      </c>
      <c r="AB348" s="69" t="e">
        <f>Tenderkiírás!N348</f>
        <v>#N/A</v>
      </c>
    </row>
    <row r="349" spans="3:28" ht="15">
      <c r="C349" s="34">
        <f>Tenderkiírás!C349</f>
        <v>0</v>
      </c>
      <c r="D349" s="66" t="e">
        <f>Tenderkiírás!D349</f>
        <v>#N/A</v>
      </c>
      <c r="E349" s="66" t="e">
        <f>Tenderkiírás!E349</f>
        <v>#N/A</v>
      </c>
      <c r="F349" s="34">
        <f>Tenderkiírás!F349</f>
        <v>0</v>
      </c>
      <c r="G349" s="34">
        <f>Tenderkiírás!G349</f>
        <v>0</v>
      </c>
      <c r="H349" s="67">
        <f t="shared" si="45"/>
        <v>0</v>
      </c>
      <c r="I349" s="68">
        <f t="shared" si="46"/>
        <v>0</v>
      </c>
      <c r="J349" s="49"/>
      <c r="K349" s="39"/>
      <c r="L349" s="68">
        <f t="shared" si="47"/>
        <v>0</v>
      </c>
      <c r="M349" s="49"/>
      <c r="N349" s="39"/>
      <c r="O349" s="68">
        <f t="shared" si="48"/>
        <v>0</v>
      </c>
      <c r="P349" s="49"/>
      <c r="Q349" s="39"/>
      <c r="R349" s="68">
        <f t="shared" si="49"/>
        <v>0</v>
      </c>
      <c r="S349" s="49"/>
      <c r="T349" s="39"/>
      <c r="U349" s="68">
        <f t="shared" si="50"/>
        <v>0</v>
      </c>
      <c r="V349" s="49"/>
      <c r="W349" s="36">
        <f>Tenderkiírás!I349</f>
        <v>0</v>
      </c>
      <c r="Y349" s="69" t="e">
        <f>Tenderkiírás!K349</f>
        <v>#N/A</v>
      </c>
      <c r="Z349" s="69" t="e">
        <f>Tenderkiírás!L349</f>
        <v>#N/A</v>
      </c>
      <c r="AA349" s="69" t="e">
        <f>Tenderkiírás!M349</f>
        <v>#N/A</v>
      </c>
      <c r="AB349" s="69" t="e">
        <f>Tenderkiírás!N349</f>
        <v>#N/A</v>
      </c>
    </row>
    <row r="350" spans="3:28" ht="15">
      <c r="C350" s="34">
        <f>Tenderkiírás!C350</f>
        <v>0</v>
      </c>
      <c r="D350" s="66" t="e">
        <f>Tenderkiírás!D350</f>
        <v>#N/A</v>
      </c>
      <c r="E350" s="66" t="e">
        <f>Tenderkiírás!E350</f>
        <v>#N/A</v>
      </c>
      <c r="F350" s="34">
        <f>Tenderkiírás!F350</f>
        <v>0</v>
      </c>
      <c r="G350" s="34">
        <f>Tenderkiírás!G350</f>
        <v>0</v>
      </c>
      <c r="H350" s="67">
        <f t="shared" si="45"/>
        <v>0</v>
      </c>
      <c r="I350" s="68">
        <f t="shared" si="46"/>
        <v>0</v>
      </c>
      <c r="J350" s="49"/>
      <c r="K350" s="39"/>
      <c r="L350" s="68">
        <f t="shared" si="47"/>
        <v>0</v>
      </c>
      <c r="M350" s="49"/>
      <c r="N350" s="39"/>
      <c r="O350" s="68">
        <f t="shared" si="48"/>
        <v>0</v>
      </c>
      <c r="P350" s="49"/>
      <c r="Q350" s="39"/>
      <c r="R350" s="68">
        <f t="shared" si="49"/>
        <v>0</v>
      </c>
      <c r="S350" s="49"/>
      <c r="T350" s="39"/>
      <c r="U350" s="68">
        <f t="shared" si="50"/>
        <v>0</v>
      </c>
      <c r="V350" s="49"/>
      <c r="W350" s="36">
        <f>Tenderkiírás!I350</f>
        <v>0</v>
      </c>
      <c r="Y350" s="69" t="e">
        <f>Tenderkiírás!K350</f>
        <v>#N/A</v>
      </c>
      <c r="Z350" s="69" t="e">
        <f>Tenderkiírás!L350</f>
        <v>#N/A</v>
      </c>
      <c r="AA350" s="69" t="e">
        <f>Tenderkiírás!M350</f>
        <v>#N/A</v>
      </c>
      <c r="AB350" s="69" t="e">
        <f>Tenderkiírás!N350</f>
        <v>#N/A</v>
      </c>
    </row>
    <row r="351" spans="3:28" ht="15">
      <c r="C351" s="34">
        <f>Tenderkiírás!C351</f>
        <v>0</v>
      </c>
      <c r="D351" s="66" t="e">
        <f>Tenderkiírás!D351</f>
        <v>#N/A</v>
      </c>
      <c r="E351" s="66" t="e">
        <f>Tenderkiírás!E351</f>
        <v>#N/A</v>
      </c>
      <c r="F351" s="34">
        <f>Tenderkiírás!F351</f>
        <v>0</v>
      </c>
      <c r="G351" s="34">
        <f>Tenderkiírás!G351</f>
        <v>0</v>
      </c>
      <c r="H351" s="67">
        <f t="shared" si="45"/>
        <v>0</v>
      </c>
      <c r="I351" s="68">
        <f t="shared" si="46"/>
        <v>0</v>
      </c>
      <c r="J351" s="49"/>
      <c r="K351" s="39"/>
      <c r="L351" s="68">
        <f t="shared" si="47"/>
        <v>0</v>
      </c>
      <c r="M351" s="49"/>
      <c r="N351" s="39"/>
      <c r="O351" s="68">
        <f t="shared" si="48"/>
        <v>0</v>
      </c>
      <c r="P351" s="49"/>
      <c r="Q351" s="39"/>
      <c r="R351" s="68">
        <f t="shared" si="49"/>
        <v>0</v>
      </c>
      <c r="S351" s="49"/>
      <c r="T351" s="39"/>
      <c r="U351" s="68">
        <f t="shared" si="50"/>
        <v>0</v>
      </c>
      <c r="V351" s="49"/>
      <c r="W351" s="36">
        <f>Tenderkiírás!I351</f>
        <v>0</v>
      </c>
      <c r="Y351" s="69" t="e">
        <f>Tenderkiírás!K351</f>
        <v>#N/A</v>
      </c>
      <c r="Z351" s="69" t="e">
        <f>Tenderkiírás!L351</f>
        <v>#N/A</v>
      </c>
      <c r="AA351" s="69" t="e">
        <f>Tenderkiírás!M351</f>
        <v>#N/A</v>
      </c>
      <c r="AB351" s="69" t="e">
        <f>Tenderkiírás!N351</f>
        <v>#N/A</v>
      </c>
    </row>
    <row r="352" spans="3:28" ht="15">
      <c r="C352" s="34">
        <f>Tenderkiírás!C352</f>
        <v>0</v>
      </c>
      <c r="D352" s="66" t="e">
        <f>Tenderkiírás!D352</f>
        <v>#N/A</v>
      </c>
      <c r="E352" s="66" t="e">
        <f>Tenderkiírás!E352</f>
        <v>#N/A</v>
      </c>
      <c r="F352" s="34">
        <f>Tenderkiírás!F352</f>
        <v>0</v>
      </c>
      <c r="G352" s="34">
        <f>Tenderkiírás!G352</f>
        <v>0</v>
      </c>
      <c r="H352" s="67">
        <f t="shared" si="45"/>
        <v>0</v>
      </c>
      <c r="I352" s="68">
        <f t="shared" si="46"/>
        <v>0</v>
      </c>
      <c r="J352" s="49"/>
      <c r="K352" s="39"/>
      <c r="L352" s="68">
        <f t="shared" si="47"/>
        <v>0</v>
      </c>
      <c r="M352" s="49"/>
      <c r="N352" s="39"/>
      <c r="O352" s="68">
        <f t="shared" si="48"/>
        <v>0</v>
      </c>
      <c r="P352" s="49"/>
      <c r="Q352" s="39"/>
      <c r="R352" s="68">
        <f t="shared" si="49"/>
        <v>0</v>
      </c>
      <c r="S352" s="49"/>
      <c r="T352" s="39"/>
      <c r="U352" s="68">
        <f t="shared" si="50"/>
        <v>0</v>
      </c>
      <c r="V352" s="49"/>
      <c r="W352" s="36">
        <f>Tenderkiírás!I352</f>
        <v>0</v>
      </c>
      <c r="Y352" s="69" t="e">
        <f>Tenderkiírás!K352</f>
        <v>#N/A</v>
      </c>
      <c r="Z352" s="69" t="e">
        <f>Tenderkiírás!L352</f>
        <v>#N/A</v>
      </c>
      <c r="AA352" s="69" t="e">
        <f>Tenderkiírás!M352</f>
        <v>#N/A</v>
      </c>
      <c r="AB352" s="69" t="e">
        <f>Tenderkiírás!N352</f>
        <v>#N/A</v>
      </c>
    </row>
    <row r="353" spans="3:28" ht="15">
      <c r="C353" s="34">
        <f>Tenderkiírás!C353</f>
        <v>0</v>
      </c>
      <c r="D353" s="66" t="e">
        <f>Tenderkiírás!D353</f>
        <v>#N/A</v>
      </c>
      <c r="E353" s="66" t="e">
        <f>Tenderkiírás!E353</f>
        <v>#N/A</v>
      </c>
      <c r="F353" s="34">
        <f>Tenderkiírás!F353</f>
        <v>0</v>
      </c>
      <c r="G353" s="34">
        <f>Tenderkiírás!G353</f>
        <v>0</v>
      </c>
      <c r="H353" s="67">
        <f t="shared" si="45"/>
        <v>0</v>
      </c>
      <c r="I353" s="68">
        <f t="shared" si="46"/>
        <v>0</v>
      </c>
      <c r="J353" s="49"/>
      <c r="K353" s="39"/>
      <c r="L353" s="68">
        <f t="shared" si="47"/>
        <v>0</v>
      </c>
      <c r="M353" s="49"/>
      <c r="N353" s="39"/>
      <c r="O353" s="68">
        <f t="shared" si="48"/>
        <v>0</v>
      </c>
      <c r="P353" s="49"/>
      <c r="Q353" s="39"/>
      <c r="R353" s="68">
        <f t="shared" si="49"/>
        <v>0</v>
      </c>
      <c r="S353" s="49"/>
      <c r="T353" s="39"/>
      <c r="U353" s="68">
        <f t="shared" si="50"/>
        <v>0</v>
      </c>
      <c r="V353" s="49"/>
      <c r="W353" s="36">
        <f>Tenderkiírás!I353</f>
        <v>0</v>
      </c>
      <c r="Y353" s="69" t="e">
        <f>Tenderkiírás!K353</f>
        <v>#N/A</v>
      </c>
      <c r="Z353" s="69" t="e">
        <f>Tenderkiírás!L353</f>
        <v>#N/A</v>
      </c>
      <c r="AA353" s="69" t="e">
        <f>Tenderkiírás!M353</f>
        <v>#N/A</v>
      </c>
      <c r="AB353" s="69" t="e">
        <f>Tenderkiírás!N353</f>
        <v>#N/A</v>
      </c>
    </row>
    <row r="354" spans="3:28" ht="15">
      <c r="C354" s="34">
        <f>Tenderkiírás!C354</f>
        <v>0</v>
      </c>
      <c r="D354" s="66" t="e">
        <f>Tenderkiírás!D354</f>
        <v>#N/A</v>
      </c>
      <c r="E354" s="66" t="e">
        <f>Tenderkiírás!E354</f>
        <v>#N/A</v>
      </c>
      <c r="F354" s="34">
        <f>Tenderkiírás!F354</f>
        <v>0</v>
      </c>
      <c r="G354" s="34">
        <f>Tenderkiírás!G354</f>
        <v>0</v>
      </c>
      <c r="H354" s="67">
        <f t="shared" si="45"/>
        <v>0</v>
      </c>
      <c r="I354" s="68">
        <f t="shared" si="46"/>
        <v>0</v>
      </c>
      <c r="J354" s="49"/>
      <c r="K354" s="39"/>
      <c r="L354" s="68">
        <f t="shared" si="47"/>
        <v>0</v>
      </c>
      <c r="M354" s="49"/>
      <c r="N354" s="39"/>
      <c r="O354" s="68">
        <f t="shared" si="48"/>
        <v>0</v>
      </c>
      <c r="P354" s="49"/>
      <c r="Q354" s="39"/>
      <c r="R354" s="68">
        <f t="shared" si="49"/>
        <v>0</v>
      </c>
      <c r="S354" s="49"/>
      <c r="T354" s="39"/>
      <c r="U354" s="68">
        <f t="shared" si="50"/>
        <v>0</v>
      </c>
      <c r="V354" s="49"/>
      <c r="W354" s="36">
        <f>Tenderkiírás!I354</f>
        <v>0</v>
      </c>
      <c r="Y354" s="69" t="e">
        <f>Tenderkiírás!K354</f>
        <v>#N/A</v>
      </c>
      <c r="Z354" s="69" t="e">
        <f>Tenderkiírás!L354</f>
        <v>#N/A</v>
      </c>
      <c r="AA354" s="69" t="e">
        <f>Tenderkiírás!M354</f>
        <v>#N/A</v>
      </c>
      <c r="AB354" s="69" t="e">
        <f>Tenderkiírás!N354</f>
        <v>#N/A</v>
      </c>
    </row>
    <row r="355" spans="3:28" ht="15">
      <c r="C355" s="34">
        <f>Tenderkiírás!C355</f>
        <v>0</v>
      </c>
      <c r="D355" s="66" t="e">
        <f>Tenderkiírás!D355</f>
        <v>#N/A</v>
      </c>
      <c r="E355" s="66" t="e">
        <f>Tenderkiírás!E355</f>
        <v>#N/A</v>
      </c>
      <c r="F355" s="34">
        <f>Tenderkiírás!F355</f>
        <v>0</v>
      </c>
      <c r="G355" s="34">
        <f>Tenderkiírás!G355</f>
        <v>0</v>
      </c>
      <c r="H355" s="67">
        <f t="shared" si="45"/>
        <v>0</v>
      </c>
      <c r="I355" s="68">
        <f t="shared" si="46"/>
        <v>0</v>
      </c>
      <c r="J355" s="49"/>
      <c r="K355" s="39"/>
      <c r="L355" s="68">
        <f t="shared" si="47"/>
        <v>0</v>
      </c>
      <c r="M355" s="49"/>
      <c r="N355" s="39"/>
      <c r="O355" s="68">
        <f t="shared" si="48"/>
        <v>0</v>
      </c>
      <c r="P355" s="49"/>
      <c r="Q355" s="39"/>
      <c r="R355" s="68">
        <f t="shared" si="49"/>
        <v>0</v>
      </c>
      <c r="S355" s="49"/>
      <c r="T355" s="39"/>
      <c r="U355" s="68">
        <f t="shared" si="50"/>
        <v>0</v>
      </c>
      <c r="V355" s="49"/>
      <c r="W355" s="36">
        <f>Tenderkiírás!I355</f>
        <v>0</v>
      </c>
      <c r="Y355" s="69" t="e">
        <f>Tenderkiírás!K355</f>
        <v>#N/A</v>
      </c>
      <c r="Z355" s="69" t="e">
        <f>Tenderkiírás!L355</f>
        <v>#N/A</v>
      </c>
      <c r="AA355" s="69" t="e">
        <f>Tenderkiírás!M355</f>
        <v>#N/A</v>
      </c>
      <c r="AB355" s="69" t="e">
        <f>Tenderkiírás!N355</f>
        <v>#N/A</v>
      </c>
    </row>
    <row r="356" spans="3:28" ht="15">
      <c r="C356" s="34">
        <f>Tenderkiírás!C356</f>
        <v>0</v>
      </c>
      <c r="D356" s="66" t="e">
        <f>Tenderkiírás!D356</f>
        <v>#N/A</v>
      </c>
      <c r="E356" s="66" t="e">
        <f>Tenderkiírás!E356</f>
        <v>#N/A</v>
      </c>
      <c r="F356" s="34">
        <f>Tenderkiírás!F356</f>
        <v>0</v>
      </c>
      <c r="G356" s="34">
        <f>Tenderkiírás!G356</f>
        <v>0</v>
      </c>
      <c r="H356" s="67">
        <f t="shared" si="45"/>
        <v>0</v>
      </c>
      <c r="I356" s="68">
        <f t="shared" si="46"/>
        <v>0</v>
      </c>
      <c r="J356" s="49"/>
      <c r="K356" s="39"/>
      <c r="L356" s="68">
        <f t="shared" si="47"/>
        <v>0</v>
      </c>
      <c r="M356" s="49"/>
      <c r="N356" s="39"/>
      <c r="O356" s="68">
        <f t="shared" si="48"/>
        <v>0</v>
      </c>
      <c r="P356" s="49"/>
      <c r="Q356" s="39"/>
      <c r="R356" s="68">
        <f t="shared" si="49"/>
        <v>0</v>
      </c>
      <c r="S356" s="49"/>
      <c r="T356" s="39"/>
      <c r="U356" s="68">
        <f t="shared" si="50"/>
        <v>0</v>
      </c>
      <c r="V356" s="49"/>
      <c r="W356" s="36">
        <f>Tenderkiírás!I356</f>
        <v>0</v>
      </c>
      <c r="Y356" s="69" t="e">
        <f>Tenderkiírás!K356</f>
        <v>#N/A</v>
      </c>
      <c r="Z356" s="69" t="e">
        <f>Tenderkiírás!L356</f>
        <v>#N/A</v>
      </c>
      <c r="AA356" s="69" t="e">
        <f>Tenderkiírás!M356</f>
        <v>#N/A</v>
      </c>
      <c r="AB356" s="69" t="e">
        <f>Tenderkiírás!N356</f>
        <v>#N/A</v>
      </c>
    </row>
    <row r="357" spans="3:28" ht="15">
      <c r="C357" s="34">
        <f>Tenderkiírás!C357</f>
        <v>0</v>
      </c>
      <c r="D357" s="66" t="e">
        <f>Tenderkiírás!D357</f>
        <v>#N/A</v>
      </c>
      <c r="E357" s="66" t="e">
        <f>Tenderkiírás!E357</f>
        <v>#N/A</v>
      </c>
      <c r="F357" s="34">
        <f>Tenderkiírás!F357</f>
        <v>0</v>
      </c>
      <c r="G357" s="34">
        <f>Tenderkiírás!G357</f>
        <v>0</v>
      </c>
      <c r="H357" s="67">
        <f t="shared" si="45"/>
        <v>0</v>
      </c>
      <c r="I357" s="68">
        <f t="shared" si="46"/>
        <v>0</v>
      </c>
      <c r="J357" s="49"/>
      <c r="K357" s="39"/>
      <c r="L357" s="68">
        <f t="shared" si="47"/>
        <v>0</v>
      </c>
      <c r="M357" s="49"/>
      <c r="N357" s="39"/>
      <c r="O357" s="68">
        <f t="shared" si="48"/>
        <v>0</v>
      </c>
      <c r="P357" s="49"/>
      <c r="Q357" s="39"/>
      <c r="R357" s="68">
        <f t="shared" si="49"/>
        <v>0</v>
      </c>
      <c r="S357" s="49"/>
      <c r="T357" s="39"/>
      <c r="U357" s="68">
        <f t="shared" si="50"/>
        <v>0</v>
      </c>
      <c r="V357" s="49"/>
      <c r="W357" s="36">
        <f>Tenderkiírás!I357</f>
        <v>0</v>
      </c>
      <c r="Y357" s="69" t="e">
        <f>Tenderkiírás!K357</f>
        <v>#N/A</v>
      </c>
      <c r="Z357" s="69" t="e">
        <f>Tenderkiírás!L357</f>
        <v>#N/A</v>
      </c>
      <c r="AA357" s="69" t="e">
        <f>Tenderkiírás!M357</f>
        <v>#N/A</v>
      </c>
      <c r="AB357" s="69" t="e">
        <f>Tenderkiírás!N357</f>
        <v>#N/A</v>
      </c>
    </row>
    <row r="358" spans="3:28" ht="15">
      <c r="C358" s="34">
        <f>Tenderkiírás!C358</f>
        <v>0</v>
      </c>
      <c r="D358" s="66" t="e">
        <f>Tenderkiírás!D358</f>
        <v>#N/A</v>
      </c>
      <c r="E358" s="66" t="e">
        <f>Tenderkiírás!E358</f>
        <v>#N/A</v>
      </c>
      <c r="F358" s="34">
        <f>Tenderkiírás!F358</f>
        <v>0</v>
      </c>
      <c r="G358" s="34">
        <f>Tenderkiírás!G358</f>
        <v>0</v>
      </c>
      <c r="H358" s="67">
        <f t="shared" si="45"/>
        <v>0</v>
      </c>
      <c r="I358" s="68">
        <f t="shared" si="46"/>
        <v>0</v>
      </c>
      <c r="J358" s="49"/>
      <c r="K358" s="39"/>
      <c r="L358" s="68">
        <f t="shared" si="47"/>
        <v>0</v>
      </c>
      <c r="M358" s="49"/>
      <c r="N358" s="39"/>
      <c r="O358" s="68">
        <f t="shared" si="48"/>
        <v>0</v>
      </c>
      <c r="P358" s="49"/>
      <c r="Q358" s="39"/>
      <c r="R358" s="68">
        <f t="shared" si="49"/>
        <v>0</v>
      </c>
      <c r="S358" s="49"/>
      <c r="T358" s="39"/>
      <c r="U358" s="68">
        <f t="shared" si="50"/>
        <v>0</v>
      </c>
      <c r="V358" s="49"/>
      <c r="W358" s="36">
        <f>Tenderkiírás!I358</f>
        <v>0</v>
      </c>
      <c r="Y358" s="69" t="e">
        <f>Tenderkiírás!K358</f>
        <v>#N/A</v>
      </c>
      <c r="Z358" s="69" t="e">
        <f>Tenderkiírás!L358</f>
        <v>#N/A</v>
      </c>
      <c r="AA358" s="69" t="e">
        <f>Tenderkiírás!M358</f>
        <v>#N/A</v>
      </c>
      <c r="AB358" s="69" t="e">
        <f>Tenderkiírás!N358</f>
        <v>#N/A</v>
      </c>
    </row>
    <row r="359" spans="3:28" ht="15">
      <c r="C359" s="34">
        <f>Tenderkiírás!C359</f>
        <v>0</v>
      </c>
      <c r="D359" s="66" t="e">
        <f>Tenderkiírás!D359</f>
        <v>#N/A</v>
      </c>
      <c r="E359" s="66" t="e">
        <f>Tenderkiírás!E359</f>
        <v>#N/A</v>
      </c>
      <c r="F359" s="34">
        <f>Tenderkiírás!F359</f>
        <v>0</v>
      </c>
      <c r="G359" s="34">
        <f>Tenderkiírás!G359</f>
        <v>0</v>
      </c>
      <c r="H359" s="67">
        <f t="shared" si="45"/>
        <v>0</v>
      </c>
      <c r="I359" s="68">
        <f t="shared" si="46"/>
        <v>0</v>
      </c>
      <c r="J359" s="49"/>
      <c r="K359" s="39"/>
      <c r="L359" s="68">
        <f t="shared" si="47"/>
        <v>0</v>
      </c>
      <c r="M359" s="49"/>
      <c r="N359" s="39"/>
      <c r="O359" s="68">
        <f t="shared" si="48"/>
        <v>0</v>
      </c>
      <c r="P359" s="49"/>
      <c r="Q359" s="39"/>
      <c r="R359" s="68">
        <f t="shared" si="49"/>
        <v>0</v>
      </c>
      <c r="S359" s="49"/>
      <c r="T359" s="39"/>
      <c r="U359" s="68">
        <f t="shared" si="50"/>
        <v>0</v>
      </c>
      <c r="V359" s="49"/>
      <c r="W359" s="36">
        <f>Tenderkiírás!I359</f>
        <v>0</v>
      </c>
      <c r="Y359" s="69" t="e">
        <f>Tenderkiírás!K359</f>
        <v>#N/A</v>
      </c>
      <c r="Z359" s="69" t="e">
        <f>Tenderkiírás!L359</f>
        <v>#N/A</v>
      </c>
      <c r="AA359" s="69" t="e">
        <f>Tenderkiírás!M359</f>
        <v>#N/A</v>
      </c>
      <c r="AB359" s="69" t="e">
        <f>Tenderkiírás!N359</f>
        <v>#N/A</v>
      </c>
    </row>
    <row r="360" spans="3:28" ht="15">
      <c r="C360" s="34">
        <f>Tenderkiírás!C360</f>
        <v>0</v>
      </c>
      <c r="D360" s="66" t="e">
        <f>Tenderkiírás!D360</f>
        <v>#N/A</v>
      </c>
      <c r="E360" s="66" t="e">
        <f>Tenderkiírás!E360</f>
        <v>#N/A</v>
      </c>
      <c r="F360" s="34">
        <f>Tenderkiírás!F360</f>
        <v>0</v>
      </c>
      <c r="G360" s="34">
        <f>Tenderkiírás!G360</f>
        <v>0</v>
      </c>
      <c r="H360" s="67">
        <f t="shared" si="45"/>
        <v>0</v>
      </c>
      <c r="I360" s="68">
        <f t="shared" si="46"/>
        <v>0</v>
      </c>
      <c r="J360" s="49"/>
      <c r="K360" s="39"/>
      <c r="L360" s="68">
        <f t="shared" si="47"/>
        <v>0</v>
      </c>
      <c r="M360" s="49"/>
      <c r="N360" s="39"/>
      <c r="O360" s="68">
        <f t="shared" si="48"/>
        <v>0</v>
      </c>
      <c r="P360" s="49"/>
      <c r="Q360" s="39"/>
      <c r="R360" s="68">
        <f t="shared" si="49"/>
        <v>0</v>
      </c>
      <c r="S360" s="49"/>
      <c r="T360" s="39"/>
      <c r="U360" s="68">
        <f t="shared" si="50"/>
        <v>0</v>
      </c>
      <c r="V360" s="49"/>
      <c r="W360" s="36">
        <f>Tenderkiírás!I360</f>
        <v>0</v>
      </c>
      <c r="Y360" s="69" t="e">
        <f>Tenderkiírás!K360</f>
        <v>#N/A</v>
      </c>
      <c r="Z360" s="69" t="e">
        <f>Tenderkiírás!L360</f>
        <v>#N/A</v>
      </c>
      <c r="AA360" s="69" t="e">
        <f>Tenderkiírás!M360</f>
        <v>#N/A</v>
      </c>
      <c r="AB360" s="69" t="e">
        <f>Tenderkiírás!N360</f>
        <v>#N/A</v>
      </c>
    </row>
    <row r="361" spans="3:28" ht="15">
      <c r="C361" s="34">
        <f>Tenderkiírás!C361</f>
        <v>0</v>
      </c>
      <c r="D361" s="66" t="e">
        <f>Tenderkiírás!D361</f>
        <v>#N/A</v>
      </c>
      <c r="E361" s="66" t="e">
        <f>Tenderkiírás!E361</f>
        <v>#N/A</v>
      </c>
      <c r="F361" s="34">
        <f>Tenderkiírás!F361</f>
        <v>0</v>
      </c>
      <c r="G361" s="34">
        <f>Tenderkiírás!G361</f>
        <v>0</v>
      </c>
      <c r="H361" s="67">
        <f t="shared" si="45"/>
        <v>0</v>
      </c>
      <c r="I361" s="68">
        <f t="shared" si="46"/>
        <v>0</v>
      </c>
      <c r="J361" s="49"/>
      <c r="K361" s="39"/>
      <c r="L361" s="68">
        <f t="shared" si="47"/>
        <v>0</v>
      </c>
      <c r="M361" s="49"/>
      <c r="N361" s="39"/>
      <c r="O361" s="68">
        <f t="shared" si="48"/>
        <v>0</v>
      </c>
      <c r="P361" s="49"/>
      <c r="Q361" s="39"/>
      <c r="R361" s="68">
        <f t="shared" si="49"/>
        <v>0</v>
      </c>
      <c r="S361" s="49"/>
      <c r="T361" s="39"/>
      <c r="U361" s="68">
        <f t="shared" si="50"/>
        <v>0</v>
      </c>
      <c r="V361" s="49"/>
      <c r="W361" s="36">
        <f>Tenderkiírás!I361</f>
        <v>0</v>
      </c>
      <c r="Y361" s="69" t="e">
        <f>Tenderkiírás!K361</f>
        <v>#N/A</v>
      </c>
      <c r="Z361" s="69" t="e">
        <f>Tenderkiírás!L361</f>
        <v>#N/A</v>
      </c>
      <c r="AA361" s="69" t="e">
        <f>Tenderkiírás!M361</f>
        <v>#N/A</v>
      </c>
      <c r="AB361" s="69" t="e">
        <f>Tenderkiírás!N361</f>
        <v>#N/A</v>
      </c>
    </row>
    <row r="362" spans="3:28" ht="15">
      <c r="C362" s="34">
        <f>Tenderkiírás!C362</f>
        <v>0</v>
      </c>
      <c r="D362" s="66" t="e">
        <f>Tenderkiírás!D362</f>
        <v>#N/A</v>
      </c>
      <c r="E362" s="66" t="e">
        <f>Tenderkiírás!E362</f>
        <v>#N/A</v>
      </c>
      <c r="F362" s="34">
        <f>Tenderkiírás!F362</f>
        <v>0</v>
      </c>
      <c r="G362" s="34">
        <f>Tenderkiírás!G362</f>
        <v>0</v>
      </c>
      <c r="H362" s="67">
        <f t="shared" si="45"/>
        <v>0</v>
      </c>
      <c r="I362" s="68">
        <f t="shared" si="46"/>
        <v>0</v>
      </c>
      <c r="J362" s="49"/>
      <c r="K362" s="39"/>
      <c r="L362" s="68">
        <f t="shared" si="47"/>
        <v>0</v>
      </c>
      <c r="M362" s="49"/>
      <c r="N362" s="39"/>
      <c r="O362" s="68">
        <f t="shared" si="48"/>
        <v>0</v>
      </c>
      <c r="P362" s="49"/>
      <c r="Q362" s="39"/>
      <c r="R362" s="68">
        <f t="shared" si="49"/>
        <v>0</v>
      </c>
      <c r="S362" s="49"/>
      <c r="T362" s="39"/>
      <c r="U362" s="68">
        <f t="shared" si="50"/>
        <v>0</v>
      </c>
      <c r="V362" s="49"/>
      <c r="W362" s="36">
        <f>Tenderkiírás!I362</f>
        <v>0</v>
      </c>
      <c r="Y362" s="69" t="e">
        <f>Tenderkiírás!K362</f>
        <v>#N/A</v>
      </c>
      <c r="Z362" s="69" t="e">
        <f>Tenderkiírás!L362</f>
        <v>#N/A</v>
      </c>
      <c r="AA362" s="69" t="e">
        <f>Tenderkiírás!M362</f>
        <v>#N/A</v>
      </c>
      <c r="AB362" s="69" t="e">
        <f>Tenderkiírás!N362</f>
        <v>#N/A</v>
      </c>
    </row>
    <row r="363" spans="3:28" ht="15">
      <c r="C363" s="34">
        <f>Tenderkiírás!C363</f>
        <v>0</v>
      </c>
      <c r="D363" s="66" t="e">
        <f>Tenderkiírás!D363</f>
        <v>#N/A</v>
      </c>
      <c r="E363" s="66" t="e">
        <f>Tenderkiírás!E363</f>
        <v>#N/A</v>
      </c>
      <c r="F363" s="34">
        <f>Tenderkiírás!F363</f>
        <v>0</v>
      </c>
      <c r="G363" s="34">
        <f>Tenderkiírás!G363</f>
        <v>0</v>
      </c>
      <c r="H363" s="67">
        <f t="shared" si="45"/>
        <v>0</v>
      </c>
      <c r="I363" s="68">
        <f t="shared" si="46"/>
        <v>0</v>
      </c>
      <c r="J363" s="49"/>
      <c r="K363" s="39"/>
      <c r="L363" s="68">
        <f t="shared" si="47"/>
        <v>0</v>
      </c>
      <c r="M363" s="49"/>
      <c r="N363" s="39"/>
      <c r="O363" s="68">
        <f t="shared" si="48"/>
        <v>0</v>
      </c>
      <c r="P363" s="49"/>
      <c r="Q363" s="39"/>
      <c r="R363" s="68">
        <f t="shared" si="49"/>
        <v>0</v>
      </c>
      <c r="S363" s="49"/>
      <c r="T363" s="39"/>
      <c r="U363" s="68">
        <f t="shared" si="50"/>
        <v>0</v>
      </c>
      <c r="V363" s="49"/>
      <c r="W363" s="36">
        <f>Tenderkiírás!I363</f>
        <v>0</v>
      </c>
      <c r="Y363" s="69" t="e">
        <f>Tenderkiírás!K363</f>
        <v>#N/A</v>
      </c>
      <c r="Z363" s="69" t="e">
        <f>Tenderkiírás!L363</f>
        <v>#N/A</v>
      </c>
      <c r="AA363" s="69" t="e">
        <f>Tenderkiírás!M363</f>
        <v>#N/A</v>
      </c>
      <c r="AB363" s="69" t="e">
        <f>Tenderkiírás!N363</f>
        <v>#N/A</v>
      </c>
    </row>
    <row r="364" spans="3:28" ht="15">
      <c r="C364" s="34">
        <f>Tenderkiírás!C364</f>
        <v>0</v>
      </c>
      <c r="D364" s="66" t="e">
        <f>Tenderkiírás!D364</f>
        <v>#N/A</v>
      </c>
      <c r="E364" s="66" t="e">
        <f>Tenderkiírás!E364</f>
        <v>#N/A</v>
      </c>
      <c r="F364" s="34">
        <f>Tenderkiírás!F364</f>
        <v>0</v>
      </c>
      <c r="G364" s="34">
        <f>Tenderkiírás!G364</f>
        <v>0</v>
      </c>
      <c r="H364" s="67">
        <f t="shared" si="45"/>
        <v>0</v>
      </c>
      <c r="I364" s="68">
        <f t="shared" si="46"/>
        <v>0</v>
      </c>
      <c r="J364" s="49"/>
      <c r="K364" s="39"/>
      <c r="L364" s="68">
        <f t="shared" si="47"/>
        <v>0</v>
      </c>
      <c r="M364" s="49"/>
      <c r="N364" s="39"/>
      <c r="O364" s="68">
        <f t="shared" si="48"/>
        <v>0</v>
      </c>
      <c r="P364" s="49"/>
      <c r="Q364" s="39"/>
      <c r="R364" s="68">
        <f t="shared" si="49"/>
        <v>0</v>
      </c>
      <c r="S364" s="49"/>
      <c r="T364" s="39"/>
      <c r="U364" s="68">
        <f t="shared" si="50"/>
        <v>0</v>
      </c>
      <c r="V364" s="49"/>
      <c r="W364" s="36">
        <f>Tenderkiírás!I364</f>
        <v>0</v>
      </c>
      <c r="Y364" s="69" t="e">
        <f>Tenderkiírás!K364</f>
        <v>#N/A</v>
      </c>
      <c r="Z364" s="69" t="e">
        <f>Tenderkiírás!L364</f>
        <v>#N/A</v>
      </c>
      <c r="AA364" s="69" t="e">
        <f>Tenderkiírás!M364</f>
        <v>#N/A</v>
      </c>
      <c r="AB364" s="69" t="e">
        <f>Tenderkiírás!N364</f>
        <v>#N/A</v>
      </c>
    </row>
    <row r="365" spans="3:28" ht="15">
      <c r="C365" s="34">
        <f>Tenderkiírás!C365</f>
        <v>0</v>
      </c>
      <c r="D365" s="66" t="e">
        <f>Tenderkiírás!D365</f>
        <v>#N/A</v>
      </c>
      <c r="E365" s="66" t="e">
        <f>Tenderkiírás!E365</f>
        <v>#N/A</v>
      </c>
      <c r="F365" s="34">
        <f>Tenderkiírás!F365</f>
        <v>0</v>
      </c>
      <c r="G365" s="34">
        <f>Tenderkiírás!G365</f>
        <v>0</v>
      </c>
      <c r="H365" s="67">
        <f t="shared" si="45"/>
        <v>0</v>
      </c>
      <c r="I365" s="68">
        <f t="shared" si="46"/>
        <v>0</v>
      </c>
      <c r="J365" s="49"/>
      <c r="K365" s="39"/>
      <c r="L365" s="68">
        <f t="shared" si="47"/>
        <v>0</v>
      </c>
      <c r="M365" s="49"/>
      <c r="N365" s="39"/>
      <c r="O365" s="68">
        <f t="shared" si="48"/>
        <v>0</v>
      </c>
      <c r="P365" s="49"/>
      <c r="Q365" s="39"/>
      <c r="R365" s="68">
        <f t="shared" si="49"/>
        <v>0</v>
      </c>
      <c r="S365" s="49"/>
      <c r="T365" s="39"/>
      <c r="U365" s="68">
        <f t="shared" si="50"/>
        <v>0</v>
      </c>
      <c r="V365" s="49"/>
      <c r="W365" s="36">
        <f>Tenderkiírás!I365</f>
        <v>0</v>
      </c>
      <c r="Y365" s="69" t="e">
        <f>Tenderkiírás!K365</f>
        <v>#N/A</v>
      </c>
      <c r="Z365" s="69" t="e">
        <f>Tenderkiírás!L365</f>
        <v>#N/A</v>
      </c>
      <c r="AA365" s="69" t="e">
        <f>Tenderkiírás!M365</f>
        <v>#N/A</v>
      </c>
      <c r="AB365" s="69" t="e">
        <f>Tenderkiírás!N365</f>
        <v>#N/A</v>
      </c>
    </row>
    <row r="366" spans="3:28" ht="15">
      <c r="C366" s="34">
        <f>Tenderkiírás!C366</f>
        <v>0</v>
      </c>
      <c r="D366" s="66" t="e">
        <f>Tenderkiírás!D366</f>
        <v>#N/A</v>
      </c>
      <c r="E366" s="66" t="e">
        <f>Tenderkiírás!E366</f>
        <v>#N/A</v>
      </c>
      <c r="F366" s="34">
        <f>Tenderkiírás!F366</f>
        <v>0</v>
      </c>
      <c r="G366" s="34">
        <f>Tenderkiírás!G366</f>
        <v>0</v>
      </c>
      <c r="H366" s="67">
        <f t="shared" si="45"/>
        <v>0</v>
      </c>
      <c r="I366" s="68">
        <f t="shared" si="46"/>
        <v>0</v>
      </c>
      <c r="J366" s="49"/>
      <c r="K366" s="39"/>
      <c r="L366" s="68">
        <f t="shared" si="47"/>
        <v>0</v>
      </c>
      <c r="M366" s="49"/>
      <c r="N366" s="39"/>
      <c r="O366" s="68">
        <f t="shared" si="48"/>
        <v>0</v>
      </c>
      <c r="P366" s="49"/>
      <c r="Q366" s="39"/>
      <c r="R366" s="68">
        <f t="shared" si="49"/>
        <v>0</v>
      </c>
      <c r="S366" s="49"/>
      <c r="T366" s="39"/>
      <c r="U366" s="68">
        <f t="shared" si="50"/>
        <v>0</v>
      </c>
      <c r="V366" s="49"/>
      <c r="W366" s="36">
        <f>Tenderkiírás!I366</f>
        <v>0</v>
      </c>
      <c r="Y366" s="69" t="e">
        <f>Tenderkiírás!K366</f>
        <v>#N/A</v>
      </c>
      <c r="Z366" s="69" t="e">
        <f>Tenderkiírás!L366</f>
        <v>#N/A</v>
      </c>
      <c r="AA366" s="69" t="e">
        <f>Tenderkiírás!M366</f>
        <v>#N/A</v>
      </c>
      <c r="AB366" s="69" t="e">
        <f>Tenderkiírás!N366</f>
        <v>#N/A</v>
      </c>
    </row>
    <row r="367" spans="3:28" ht="15">
      <c r="C367" s="34">
        <f>Tenderkiírás!C367</f>
        <v>0</v>
      </c>
      <c r="D367" s="66" t="e">
        <f>Tenderkiírás!D367</f>
        <v>#N/A</v>
      </c>
      <c r="E367" s="66" t="e">
        <f>Tenderkiírás!E367</f>
        <v>#N/A</v>
      </c>
      <c r="F367" s="34">
        <f>Tenderkiírás!F367</f>
        <v>0</v>
      </c>
      <c r="G367" s="34">
        <f>Tenderkiírás!G367</f>
        <v>0</v>
      </c>
      <c r="H367" s="67">
        <f t="shared" si="45"/>
        <v>0</v>
      </c>
      <c r="I367" s="68">
        <f t="shared" si="46"/>
        <v>0</v>
      </c>
      <c r="J367" s="49"/>
      <c r="K367" s="39"/>
      <c r="L367" s="68">
        <f t="shared" si="47"/>
        <v>0</v>
      </c>
      <c r="M367" s="49"/>
      <c r="N367" s="39"/>
      <c r="O367" s="68">
        <f t="shared" si="48"/>
        <v>0</v>
      </c>
      <c r="P367" s="49"/>
      <c r="Q367" s="39"/>
      <c r="R367" s="68">
        <f t="shared" si="49"/>
        <v>0</v>
      </c>
      <c r="S367" s="49"/>
      <c r="T367" s="39"/>
      <c r="U367" s="68">
        <f t="shared" si="50"/>
        <v>0</v>
      </c>
      <c r="V367" s="49"/>
      <c r="W367" s="36">
        <f>Tenderkiírás!I367</f>
        <v>0</v>
      </c>
      <c r="Y367" s="69" t="e">
        <f>Tenderkiírás!K367</f>
        <v>#N/A</v>
      </c>
      <c r="Z367" s="69" t="e">
        <f>Tenderkiírás!L367</f>
        <v>#N/A</v>
      </c>
      <c r="AA367" s="69" t="e">
        <f>Tenderkiírás!M367</f>
        <v>#N/A</v>
      </c>
      <c r="AB367" s="69" t="e">
        <f>Tenderkiírás!N367</f>
        <v>#N/A</v>
      </c>
    </row>
    <row r="368" spans="3:28" ht="15">
      <c r="C368" s="34">
        <f>Tenderkiírás!C368</f>
        <v>0</v>
      </c>
      <c r="D368" s="66" t="e">
        <f>Tenderkiírás!D368</f>
        <v>#N/A</v>
      </c>
      <c r="E368" s="66" t="e">
        <f>Tenderkiírás!E368</f>
        <v>#N/A</v>
      </c>
      <c r="F368" s="34">
        <f>Tenderkiírás!F368</f>
        <v>0</v>
      </c>
      <c r="G368" s="34">
        <f>Tenderkiírás!G368</f>
        <v>0</v>
      </c>
      <c r="H368" s="67">
        <f t="shared" si="45"/>
        <v>0</v>
      </c>
      <c r="I368" s="68">
        <f t="shared" si="46"/>
        <v>0</v>
      </c>
      <c r="J368" s="49"/>
      <c r="K368" s="39"/>
      <c r="L368" s="68">
        <f t="shared" si="47"/>
        <v>0</v>
      </c>
      <c r="M368" s="49"/>
      <c r="N368" s="39"/>
      <c r="O368" s="68">
        <f t="shared" si="48"/>
        <v>0</v>
      </c>
      <c r="P368" s="49"/>
      <c r="Q368" s="39"/>
      <c r="R368" s="68">
        <f t="shared" si="49"/>
        <v>0</v>
      </c>
      <c r="S368" s="49"/>
      <c r="T368" s="39"/>
      <c r="U368" s="68">
        <f t="shared" si="50"/>
        <v>0</v>
      </c>
      <c r="V368" s="49"/>
      <c r="W368" s="36">
        <f>Tenderkiírás!I368</f>
        <v>0</v>
      </c>
      <c r="Y368" s="69" t="e">
        <f>Tenderkiírás!K368</f>
        <v>#N/A</v>
      </c>
      <c r="Z368" s="69" t="e">
        <f>Tenderkiírás!L368</f>
        <v>#N/A</v>
      </c>
      <c r="AA368" s="69" t="e">
        <f>Tenderkiírás!M368</f>
        <v>#N/A</v>
      </c>
      <c r="AB368" s="69" t="e">
        <f>Tenderkiírás!N368</f>
        <v>#N/A</v>
      </c>
    </row>
    <row r="369" spans="3:28" ht="15">
      <c r="C369" s="34">
        <f>Tenderkiírás!C369</f>
        <v>0</v>
      </c>
      <c r="D369" s="66" t="e">
        <f>Tenderkiírás!D369</f>
        <v>#N/A</v>
      </c>
      <c r="E369" s="66" t="e">
        <f>Tenderkiírás!E369</f>
        <v>#N/A</v>
      </c>
      <c r="F369" s="34">
        <f>Tenderkiírás!F369</f>
        <v>0</v>
      </c>
      <c r="G369" s="34">
        <f>Tenderkiírás!G369</f>
        <v>0</v>
      </c>
      <c r="H369" s="67">
        <f t="shared" si="45"/>
        <v>0</v>
      </c>
      <c r="I369" s="68">
        <f t="shared" si="46"/>
        <v>0</v>
      </c>
      <c r="J369" s="49"/>
      <c r="K369" s="39"/>
      <c r="L369" s="68">
        <f t="shared" si="47"/>
        <v>0</v>
      </c>
      <c r="M369" s="49"/>
      <c r="N369" s="39"/>
      <c r="O369" s="68">
        <f t="shared" si="48"/>
        <v>0</v>
      </c>
      <c r="P369" s="49"/>
      <c r="Q369" s="39"/>
      <c r="R369" s="68">
        <f t="shared" si="49"/>
        <v>0</v>
      </c>
      <c r="S369" s="49"/>
      <c r="T369" s="39"/>
      <c r="U369" s="68">
        <f t="shared" si="50"/>
        <v>0</v>
      </c>
      <c r="V369" s="49"/>
      <c r="W369" s="36">
        <f>Tenderkiírás!I369</f>
        <v>0</v>
      </c>
      <c r="Y369" s="69" t="e">
        <f>Tenderkiírás!K369</f>
        <v>#N/A</v>
      </c>
      <c r="Z369" s="69" t="e">
        <f>Tenderkiírás!L369</f>
        <v>#N/A</v>
      </c>
      <c r="AA369" s="69" t="e">
        <f>Tenderkiírás!M369</f>
        <v>#N/A</v>
      </c>
      <c r="AB369" s="69" t="e">
        <f>Tenderkiírás!N369</f>
        <v>#N/A</v>
      </c>
    </row>
    <row r="370" spans="3:28" ht="15">
      <c r="C370" s="34">
        <f>Tenderkiírás!C370</f>
        <v>0</v>
      </c>
      <c r="D370" s="66" t="e">
        <f>Tenderkiírás!D370</f>
        <v>#N/A</v>
      </c>
      <c r="E370" s="66" t="e">
        <f>Tenderkiírás!E370</f>
        <v>#N/A</v>
      </c>
      <c r="F370" s="34">
        <f>Tenderkiírás!F370</f>
        <v>0</v>
      </c>
      <c r="G370" s="34">
        <f>Tenderkiírás!G370</f>
        <v>0</v>
      </c>
      <c r="H370" s="67">
        <f t="shared" si="45"/>
        <v>0</v>
      </c>
      <c r="I370" s="68">
        <f t="shared" si="46"/>
        <v>0</v>
      </c>
      <c r="J370" s="49"/>
      <c r="K370" s="39"/>
      <c r="L370" s="68">
        <f t="shared" si="47"/>
        <v>0</v>
      </c>
      <c r="M370" s="49"/>
      <c r="N370" s="39"/>
      <c r="O370" s="68">
        <f t="shared" si="48"/>
        <v>0</v>
      </c>
      <c r="P370" s="49"/>
      <c r="Q370" s="39"/>
      <c r="R370" s="68">
        <f t="shared" si="49"/>
        <v>0</v>
      </c>
      <c r="S370" s="49"/>
      <c r="T370" s="39"/>
      <c r="U370" s="68">
        <f t="shared" si="50"/>
        <v>0</v>
      </c>
      <c r="V370" s="49"/>
      <c r="W370" s="36">
        <f>Tenderkiírás!I370</f>
        <v>0</v>
      </c>
      <c r="Y370" s="69" t="e">
        <f>Tenderkiírás!K370</f>
        <v>#N/A</v>
      </c>
      <c r="Z370" s="69" t="e">
        <f>Tenderkiírás!L370</f>
        <v>#N/A</v>
      </c>
      <c r="AA370" s="69" t="e">
        <f>Tenderkiírás!M370</f>
        <v>#N/A</v>
      </c>
      <c r="AB370" s="69" t="e">
        <f>Tenderkiírás!N370</f>
        <v>#N/A</v>
      </c>
    </row>
    <row r="371" spans="3:28" ht="15">
      <c r="C371" s="34">
        <f>Tenderkiírás!C371</f>
        <v>0</v>
      </c>
      <c r="D371" s="66" t="e">
        <f>Tenderkiírás!D371</f>
        <v>#N/A</v>
      </c>
      <c r="E371" s="66" t="e">
        <f>Tenderkiírás!E371</f>
        <v>#N/A</v>
      </c>
      <c r="F371" s="34">
        <f>Tenderkiírás!F371</f>
        <v>0</v>
      </c>
      <c r="G371" s="34">
        <f>Tenderkiírás!G371</f>
        <v>0</v>
      </c>
      <c r="H371" s="67">
        <f t="shared" si="45"/>
        <v>0</v>
      </c>
      <c r="I371" s="68">
        <f t="shared" si="46"/>
        <v>0</v>
      </c>
      <c r="J371" s="49"/>
      <c r="K371" s="39"/>
      <c r="L371" s="68">
        <f t="shared" si="47"/>
        <v>0</v>
      </c>
      <c r="M371" s="49"/>
      <c r="N371" s="39"/>
      <c r="O371" s="68">
        <f t="shared" si="48"/>
        <v>0</v>
      </c>
      <c r="P371" s="49"/>
      <c r="Q371" s="39"/>
      <c r="R371" s="68">
        <f t="shared" si="49"/>
        <v>0</v>
      </c>
      <c r="S371" s="49"/>
      <c r="T371" s="39"/>
      <c r="U371" s="68">
        <f t="shared" si="50"/>
        <v>0</v>
      </c>
      <c r="V371" s="49"/>
      <c r="W371" s="36">
        <f>Tenderkiírás!I371</f>
        <v>0</v>
      </c>
      <c r="Y371" s="69" t="e">
        <f>Tenderkiírás!K371</f>
        <v>#N/A</v>
      </c>
      <c r="Z371" s="69" t="e">
        <f>Tenderkiírás!L371</f>
        <v>#N/A</v>
      </c>
      <c r="AA371" s="69" t="e">
        <f>Tenderkiírás!M371</f>
        <v>#N/A</v>
      </c>
      <c r="AB371" s="69" t="e">
        <f>Tenderkiírás!N371</f>
        <v>#N/A</v>
      </c>
    </row>
    <row r="372" spans="3:28" ht="15">
      <c r="C372" s="34">
        <f>Tenderkiírás!C372</f>
        <v>0</v>
      </c>
      <c r="D372" s="66" t="e">
        <f>Tenderkiírás!D372</f>
        <v>#N/A</v>
      </c>
      <c r="E372" s="66" t="e">
        <f>Tenderkiírás!E372</f>
        <v>#N/A</v>
      </c>
      <c r="F372" s="34">
        <f>Tenderkiírás!F372</f>
        <v>0</v>
      </c>
      <c r="G372" s="34">
        <f>Tenderkiírás!G372</f>
        <v>0</v>
      </c>
      <c r="H372" s="67">
        <f t="shared" si="45"/>
        <v>0</v>
      </c>
      <c r="I372" s="68">
        <f t="shared" si="46"/>
        <v>0</v>
      </c>
      <c r="J372" s="49"/>
      <c r="K372" s="39"/>
      <c r="L372" s="68">
        <f t="shared" si="47"/>
        <v>0</v>
      </c>
      <c r="M372" s="49"/>
      <c r="N372" s="39"/>
      <c r="O372" s="68">
        <f t="shared" si="48"/>
        <v>0</v>
      </c>
      <c r="P372" s="49"/>
      <c r="Q372" s="39"/>
      <c r="R372" s="68">
        <f t="shared" si="49"/>
        <v>0</v>
      </c>
      <c r="S372" s="49"/>
      <c r="T372" s="39"/>
      <c r="U372" s="68">
        <f t="shared" si="50"/>
        <v>0</v>
      </c>
      <c r="V372" s="49"/>
      <c r="W372" s="36">
        <f>Tenderkiírás!I372</f>
        <v>0</v>
      </c>
      <c r="Y372" s="69" t="e">
        <f>Tenderkiírás!K372</f>
        <v>#N/A</v>
      </c>
      <c r="Z372" s="69" t="e">
        <f>Tenderkiírás!L372</f>
        <v>#N/A</v>
      </c>
      <c r="AA372" s="69" t="e">
        <f>Tenderkiírás!M372</f>
        <v>#N/A</v>
      </c>
      <c r="AB372" s="69" t="e">
        <f>Tenderkiírás!N372</f>
        <v>#N/A</v>
      </c>
    </row>
    <row r="373" spans="3:28" ht="15">
      <c r="C373" s="34">
        <f>Tenderkiírás!C373</f>
        <v>0</v>
      </c>
      <c r="D373" s="66" t="e">
        <f>Tenderkiírás!D373</f>
        <v>#N/A</v>
      </c>
      <c r="E373" s="66" t="e">
        <f>Tenderkiírás!E373</f>
        <v>#N/A</v>
      </c>
      <c r="F373" s="34">
        <f>Tenderkiírás!F373</f>
        <v>0</v>
      </c>
      <c r="G373" s="34">
        <f>Tenderkiírás!G373</f>
        <v>0</v>
      </c>
      <c r="H373" s="67">
        <f t="shared" si="45"/>
        <v>0</v>
      </c>
      <c r="I373" s="68">
        <f t="shared" si="46"/>
        <v>0</v>
      </c>
      <c r="J373" s="49"/>
      <c r="K373" s="39"/>
      <c r="L373" s="68">
        <f t="shared" si="47"/>
        <v>0</v>
      </c>
      <c r="M373" s="49"/>
      <c r="N373" s="39"/>
      <c r="O373" s="68">
        <f t="shared" si="48"/>
        <v>0</v>
      </c>
      <c r="P373" s="49"/>
      <c r="Q373" s="39"/>
      <c r="R373" s="68">
        <f t="shared" si="49"/>
        <v>0</v>
      </c>
      <c r="S373" s="49"/>
      <c r="T373" s="39"/>
      <c r="U373" s="68">
        <f t="shared" si="50"/>
        <v>0</v>
      </c>
      <c r="V373" s="49"/>
      <c r="W373" s="36">
        <f>Tenderkiírás!I373</f>
        <v>0</v>
      </c>
      <c r="Y373" s="69" t="e">
        <f>Tenderkiírás!K373</f>
        <v>#N/A</v>
      </c>
      <c r="Z373" s="69" t="e">
        <f>Tenderkiírás!L373</f>
        <v>#N/A</v>
      </c>
      <c r="AA373" s="69" t="e">
        <f>Tenderkiírás!M373</f>
        <v>#N/A</v>
      </c>
      <c r="AB373" s="69" t="e">
        <f>Tenderkiírás!N373</f>
        <v>#N/A</v>
      </c>
    </row>
    <row r="374" spans="3:28" ht="15">
      <c r="C374" s="34">
        <f>Tenderkiírás!C374</f>
        <v>0</v>
      </c>
      <c r="D374" s="66" t="e">
        <f>Tenderkiírás!D374</f>
        <v>#N/A</v>
      </c>
      <c r="E374" s="66" t="e">
        <f>Tenderkiírás!E374</f>
        <v>#N/A</v>
      </c>
      <c r="F374" s="34">
        <f>Tenderkiírás!F374</f>
        <v>0</v>
      </c>
      <c r="G374" s="34">
        <f>Tenderkiírás!G374</f>
        <v>0</v>
      </c>
      <c r="H374" s="67">
        <f t="shared" si="45"/>
        <v>0</v>
      </c>
      <c r="I374" s="68">
        <f t="shared" si="46"/>
        <v>0</v>
      </c>
      <c r="J374" s="49"/>
      <c r="K374" s="39"/>
      <c r="L374" s="68">
        <f t="shared" si="47"/>
        <v>0</v>
      </c>
      <c r="M374" s="49"/>
      <c r="N374" s="39"/>
      <c r="O374" s="68">
        <f t="shared" si="48"/>
        <v>0</v>
      </c>
      <c r="P374" s="49"/>
      <c r="Q374" s="39"/>
      <c r="R374" s="68">
        <f t="shared" si="49"/>
        <v>0</v>
      </c>
      <c r="S374" s="49"/>
      <c r="T374" s="39"/>
      <c r="U374" s="68">
        <f t="shared" si="50"/>
        <v>0</v>
      </c>
      <c r="V374" s="49"/>
      <c r="W374" s="36">
        <f>Tenderkiírás!I374</f>
        <v>0</v>
      </c>
      <c r="Y374" s="69" t="e">
        <f>Tenderkiírás!K374</f>
        <v>#N/A</v>
      </c>
      <c r="Z374" s="69" t="e">
        <f>Tenderkiírás!L374</f>
        <v>#N/A</v>
      </c>
      <c r="AA374" s="69" t="e">
        <f>Tenderkiírás!M374</f>
        <v>#N/A</v>
      </c>
      <c r="AB374" s="69" t="e">
        <f>Tenderkiírás!N374</f>
        <v>#N/A</v>
      </c>
    </row>
    <row r="375" spans="3:28" ht="15">
      <c r="C375" s="34">
        <f>Tenderkiírás!C375</f>
        <v>0</v>
      </c>
      <c r="D375" s="66" t="e">
        <f>Tenderkiírás!D375</f>
        <v>#N/A</v>
      </c>
      <c r="E375" s="66" t="e">
        <f>Tenderkiírás!E375</f>
        <v>#N/A</v>
      </c>
      <c r="F375" s="34">
        <f>Tenderkiírás!F375</f>
        <v>0</v>
      </c>
      <c r="G375" s="34">
        <f>Tenderkiírás!G375</f>
        <v>0</v>
      </c>
      <c r="H375" s="67">
        <f t="shared" si="45"/>
        <v>0</v>
      </c>
      <c r="I375" s="68">
        <f t="shared" si="46"/>
        <v>0</v>
      </c>
      <c r="J375" s="49"/>
      <c r="K375" s="39"/>
      <c r="L375" s="68">
        <f t="shared" si="47"/>
        <v>0</v>
      </c>
      <c r="M375" s="49"/>
      <c r="N375" s="39"/>
      <c r="O375" s="68">
        <f t="shared" si="48"/>
        <v>0</v>
      </c>
      <c r="P375" s="49"/>
      <c r="Q375" s="39"/>
      <c r="R375" s="68">
        <f t="shared" si="49"/>
        <v>0</v>
      </c>
      <c r="S375" s="49"/>
      <c r="T375" s="39"/>
      <c r="U375" s="68">
        <f t="shared" si="50"/>
        <v>0</v>
      </c>
      <c r="V375" s="49"/>
      <c r="W375" s="36">
        <f>Tenderkiírás!I375</f>
        <v>0</v>
      </c>
      <c r="Y375" s="69" t="e">
        <f>Tenderkiírás!K375</f>
        <v>#N/A</v>
      </c>
      <c r="Z375" s="69" t="e">
        <f>Tenderkiírás!L375</f>
        <v>#N/A</v>
      </c>
      <c r="AA375" s="69" t="e">
        <f>Tenderkiírás!M375</f>
        <v>#N/A</v>
      </c>
      <c r="AB375" s="69" t="e">
        <f>Tenderkiírás!N375</f>
        <v>#N/A</v>
      </c>
    </row>
    <row r="376" spans="3:28" ht="15">
      <c r="C376" s="34">
        <f>Tenderkiírás!C376</f>
        <v>0</v>
      </c>
      <c r="D376" s="66" t="e">
        <f>Tenderkiírás!D376</f>
        <v>#N/A</v>
      </c>
      <c r="E376" s="66" t="e">
        <f>Tenderkiírás!E376</f>
        <v>#N/A</v>
      </c>
      <c r="F376" s="34">
        <f>Tenderkiírás!F376</f>
        <v>0</v>
      </c>
      <c r="G376" s="34">
        <f>Tenderkiírás!G376</f>
        <v>0</v>
      </c>
      <c r="H376" s="67">
        <f t="shared" si="45"/>
        <v>0</v>
      </c>
      <c r="I376" s="68">
        <f t="shared" si="46"/>
        <v>0</v>
      </c>
      <c r="J376" s="49"/>
      <c r="K376" s="39"/>
      <c r="L376" s="68">
        <f t="shared" si="47"/>
        <v>0</v>
      </c>
      <c r="M376" s="49"/>
      <c r="N376" s="39"/>
      <c r="O376" s="68">
        <f t="shared" si="48"/>
        <v>0</v>
      </c>
      <c r="P376" s="49"/>
      <c r="Q376" s="39"/>
      <c r="R376" s="68">
        <f t="shared" si="49"/>
        <v>0</v>
      </c>
      <c r="S376" s="49"/>
      <c r="T376" s="39"/>
      <c r="U376" s="68">
        <f t="shared" si="50"/>
        <v>0</v>
      </c>
      <c r="V376" s="49"/>
      <c r="W376" s="36">
        <f>Tenderkiírás!I376</f>
        <v>0</v>
      </c>
      <c r="Y376" s="69" t="e">
        <f>Tenderkiírás!K376</f>
        <v>#N/A</v>
      </c>
      <c r="Z376" s="69" t="e">
        <f>Tenderkiírás!L376</f>
        <v>#N/A</v>
      </c>
      <c r="AA376" s="69" t="e">
        <f>Tenderkiírás!M376</f>
        <v>#N/A</v>
      </c>
      <c r="AB376" s="69" t="e">
        <f>Tenderkiírás!N376</f>
        <v>#N/A</v>
      </c>
    </row>
    <row r="377" spans="3:28" ht="15">
      <c r="C377" s="34">
        <f>Tenderkiírás!C377</f>
        <v>0</v>
      </c>
      <c r="D377" s="66" t="e">
        <f>Tenderkiírás!D377</f>
        <v>#N/A</v>
      </c>
      <c r="E377" s="66" t="e">
        <f>Tenderkiírás!E377</f>
        <v>#N/A</v>
      </c>
      <c r="F377" s="34">
        <f>Tenderkiírás!F377</f>
        <v>0</v>
      </c>
      <c r="G377" s="34">
        <f>Tenderkiírás!G377</f>
        <v>0</v>
      </c>
      <c r="H377" s="67">
        <f t="shared" si="45"/>
        <v>0</v>
      </c>
      <c r="I377" s="68">
        <f t="shared" si="46"/>
        <v>0</v>
      </c>
      <c r="J377" s="49"/>
      <c r="K377" s="39"/>
      <c r="L377" s="68">
        <f t="shared" si="47"/>
        <v>0</v>
      </c>
      <c r="M377" s="49"/>
      <c r="N377" s="39"/>
      <c r="O377" s="68">
        <f t="shared" si="48"/>
        <v>0</v>
      </c>
      <c r="P377" s="49"/>
      <c r="Q377" s="39"/>
      <c r="R377" s="68">
        <f t="shared" si="49"/>
        <v>0</v>
      </c>
      <c r="S377" s="49"/>
      <c r="T377" s="39"/>
      <c r="U377" s="68">
        <f t="shared" si="50"/>
        <v>0</v>
      </c>
      <c r="V377" s="49"/>
      <c r="W377" s="36">
        <f>Tenderkiírás!I377</f>
        <v>0</v>
      </c>
      <c r="Y377" s="69" t="e">
        <f>Tenderkiírás!K377</f>
        <v>#N/A</v>
      </c>
      <c r="Z377" s="69" t="e">
        <f>Tenderkiírás!L377</f>
        <v>#N/A</v>
      </c>
      <c r="AA377" s="69" t="e">
        <f>Tenderkiírás!M377</f>
        <v>#N/A</v>
      </c>
      <c r="AB377" s="69" t="e">
        <f>Tenderkiírás!N377</f>
        <v>#N/A</v>
      </c>
    </row>
    <row r="378" spans="3:28" ht="15">
      <c r="C378" s="34">
        <f>Tenderkiírás!C378</f>
        <v>0</v>
      </c>
      <c r="D378" s="66" t="e">
        <f>Tenderkiírás!D378</f>
        <v>#N/A</v>
      </c>
      <c r="E378" s="66" t="e">
        <f>Tenderkiírás!E378</f>
        <v>#N/A</v>
      </c>
      <c r="F378" s="34">
        <f>Tenderkiírás!F378</f>
        <v>0</v>
      </c>
      <c r="G378" s="34">
        <f>Tenderkiírás!G378</f>
        <v>0</v>
      </c>
      <c r="H378" s="67">
        <f t="shared" si="45"/>
        <v>0</v>
      </c>
      <c r="I378" s="68">
        <f t="shared" si="46"/>
        <v>0</v>
      </c>
      <c r="J378" s="49"/>
      <c r="K378" s="39"/>
      <c r="L378" s="68">
        <f t="shared" si="47"/>
        <v>0</v>
      </c>
      <c r="M378" s="49"/>
      <c r="N378" s="39"/>
      <c r="O378" s="68">
        <f t="shared" si="48"/>
        <v>0</v>
      </c>
      <c r="P378" s="49"/>
      <c r="Q378" s="39"/>
      <c r="R378" s="68">
        <f t="shared" si="49"/>
        <v>0</v>
      </c>
      <c r="S378" s="49"/>
      <c r="T378" s="39"/>
      <c r="U378" s="68">
        <f t="shared" si="50"/>
        <v>0</v>
      </c>
      <c r="V378" s="49"/>
      <c r="W378" s="36">
        <f>Tenderkiírás!I378</f>
        <v>0</v>
      </c>
      <c r="Y378" s="69" t="e">
        <f>Tenderkiírás!K378</f>
        <v>#N/A</v>
      </c>
      <c r="Z378" s="69" t="e">
        <f>Tenderkiírás!L378</f>
        <v>#N/A</v>
      </c>
      <c r="AA378" s="69" t="e">
        <f>Tenderkiírás!M378</f>
        <v>#N/A</v>
      </c>
      <c r="AB378" s="69" t="e">
        <f>Tenderkiírás!N378</f>
        <v>#N/A</v>
      </c>
    </row>
    <row r="379" spans="3:28" ht="15">
      <c r="C379" s="34">
        <f>Tenderkiírás!C379</f>
        <v>0</v>
      </c>
      <c r="D379" s="66" t="e">
        <f>Tenderkiírás!D379</f>
        <v>#N/A</v>
      </c>
      <c r="E379" s="66" t="e">
        <f>Tenderkiírás!E379</f>
        <v>#N/A</v>
      </c>
      <c r="F379" s="34">
        <f>Tenderkiírás!F379</f>
        <v>0</v>
      </c>
      <c r="G379" s="34">
        <f>Tenderkiírás!G379</f>
        <v>0</v>
      </c>
      <c r="H379" s="67">
        <f t="shared" si="45"/>
        <v>0</v>
      </c>
      <c r="I379" s="68">
        <f t="shared" si="46"/>
        <v>0</v>
      </c>
      <c r="J379" s="49"/>
      <c r="K379" s="39"/>
      <c r="L379" s="68">
        <f t="shared" si="47"/>
        <v>0</v>
      </c>
      <c r="M379" s="49"/>
      <c r="N379" s="39"/>
      <c r="O379" s="68">
        <f t="shared" si="48"/>
        <v>0</v>
      </c>
      <c r="P379" s="49"/>
      <c r="Q379" s="39"/>
      <c r="R379" s="68">
        <f t="shared" si="49"/>
        <v>0</v>
      </c>
      <c r="S379" s="49"/>
      <c r="T379" s="39"/>
      <c r="U379" s="68">
        <f t="shared" si="50"/>
        <v>0</v>
      </c>
      <c r="V379" s="49"/>
      <c r="W379" s="36">
        <f>Tenderkiírás!I379</f>
        <v>0</v>
      </c>
      <c r="Y379" s="69" t="e">
        <f>Tenderkiírás!K379</f>
        <v>#N/A</v>
      </c>
      <c r="Z379" s="69" t="e">
        <f>Tenderkiírás!L379</f>
        <v>#N/A</v>
      </c>
      <c r="AA379" s="69" t="e">
        <f>Tenderkiírás!M379</f>
        <v>#N/A</v>
      </c>
      <c r="AB379" s="69" t="e">
        <f>Tenderkiírás!N379</f>
        <v>#N/A</v>
      </c>
    </row>
    <row r="380" spans="3:28" ht="15">
      <c r="C380" s="34">
        <f>Tenderkiírás!C380</f>
        <v>0</v>
      </c>
      <c r="D380" s="66" t="e">
        <f>Tenderkiírás!D380</f>
        <v>#N/A</v>
      </c>
      <c r="E380" s="66" t="e">
        <f>Tenderkiírás!E380</f>
        <v>#N/A</v>
      </c>
      <c r="F380" s="34">
        <f>Tenderkiírás!F380</f>
        <v>0</v>
      </c>
      <c r="G380" s="34">
        <f>Tenderkiírás!G380</f>
        <v>0</v>
      </c>
      <c r="H380" s="67">
        <f t="shared" si="45"/>
        <v>0</v>
      </c>
      <c r="I380" s="68">
        <f t="shared" si="46"/>
        <v>0</v>
      </c>
      <c r="J380" s="49"/>
      <c r="K380" s="39"/>
      <c r="L380" s="68">
        <f t="shared" si="47"/>
        <v>0</v>
      </c>
      <c r="M380" s="49"/>
      <c r="N380" s="39"/>
      <c r="O380" s="68">
        <f t="shared" si="48"/>
        <v>0</v>
      </c>
      <c r="P380" s="49"/>
      <c r="Q380" s="39"/>
      <c r="R380" s="68">
        <f t="shared" si="49"/>
        <v>0</v>
      </c>
      <c r="S380" s="49"/>
      <c r="T380" s="39"/>
      <c r="U380" s="68">
        <f t="shared" si="50"/>
        <v>0</v>
      </c>
      <c r="V380" s="49"/>
      <c r="W380" s="36">
        <f>Tenderkiírás!I380</f>
        <v>0</v>
      </c>
      <c r="Y380" s="69" t="e">
        <f>Tenderkiírás!K380</f>
        <v>#N/A</v>
      </c>
      <c r="Z380" s="69" t="e">
        <f>Tenderkiírás!L380</f>
        <v>#N/A</v>
      </c>
      <c r="AA380" s="69" t="e">
        <f>Tenderkiírás!M380</f>
        <v>#N/A</v>
      </c>
      <c r="AB380" s="69" t="e">
        <f>Tenderkiírás!N380</f>
        <v>#N/A</v>
      </c>
    </row>
    <row r="381" spans="3:28" ht="15">
      <c r="C381" s="34">
        <f>Tenderkiírás!C381</f>
        <v>0</v>
      </c>
      <c r="D381" s="66" t="e">
        <f>Tenderkiírás!D381</f>
        <v>#N/A</v>
      </c>
      <c r="E381" s="66" t="e">
        <f>Tenderkiírás!E381</f>
        <v>#N/A</v>
      </c>
      <c r="F381" s="34">
        <f>Tenderkiírás!F381</f>
        <v>0</v>
      </c>
      <c r="G381" s="34">
        <f>Tenderkiírás!G381</f>
        <v>0</v>
      </c>
      <c r="H381" s="67">
        <f t="shared" si="45"/>
        <v>0</v>
      </c>
      <c r="I381" s="68">
        <f t="shared" si="46"/>
        <v>0</v>
      </c>
      <c r="J381" s="49"/>
      <c r="K381" s="39"/>
      <c r="L381" s="68">
        <f t="shared" si="47"/>
        <v>0</v>
      </c>
      <c r="M381" s="49"/>
      <c r="N381" s="39"/>
      <c r="O381" s="68">
        <f t="shared" si="48"/>
        <v>0</v>
      </c>
      <c r="P381" s="49"/>
      <c r="Q381" s="39"/>
      <c r="R381" s="68">
        <f t="shared" si="49"/>
        <v>0</v>
      </c>
      <c r="S381" s="49"/>
      <c r="T381" s="39"/>
      <c r="U381" s="68">
        <f t="shared" si="50"/>
        <v>0</v>
      </c>
      <c r="V381" s="49"/>
      <c r="W381" s="36">
        <f>Tenderkiírás!I381</f>
        <v>0</v>
      </c>
      <c r="Y381" s="69" t="e">
        <f>Tenderkiírás!K381</f>
        <v>#N/A</v>
      </c>
      <c r="Z381" s="69" t="e">
        <f>Tenderkiírás!L381</f>
        <v>#N/A</v>
      </c>
      <c r="AA381" s="69" t="e">
        <f>Tenderkiírás!M381</f>
        <v>#N/A</v>
      </c>
      <c r="AB381" s="69" t="e">
        <f>Tenderkiírás!N381</f>
        <v>#N/A</v>
      </c>
    </row>
    <row r="382" spans="3:28" ht="15">
      <c r="C382" s="34">
        <f>Tenderkiírás!C382</f>
        <v>0</v>
      </c>
      <c r="D382" s="66" t="e">
        <f>Tenderkiírás!D382</f>
        <v>#N/A</v>
      </c>
      <c r="E382" s="66" t="e">
        <f>Tenderkiírás!E382</f>
        <v>#N/A</v>
      </c>
      <c r="F382" s="34">
        <f>Tenderkiírás!F382</f>
        <v>0</v>
      </c>
      <c r="G382" s="34">
        <f>Tenderkiírás!G382</f>
        <v>0</v>
      </c>
      <c r="H382" s="67">
        <f t="shared" si="45"/>
        <v>0</v>
      </c>
      <c r="I382" s="68">
        <f t="shared" si="46"/>
        <v>0</v>
      </c>
      <c r="J382" s="49"/>
      <c r="K382" s="39"/>
      <c r="L382" s="68">
        <f t="shared" si="47"/>
        <v>0</v>
      </c>
      <c r="M382" s="49"/>
      <c r="N382" s="39"/>
      <c r="O382" s="68">
        <f t="shared" si="48"/>
        <v>0</v>
      </c>
      <c r="P382" s="49"/>
      <c r="Q382" s="39"/>
      <c r="R382" s="68">
        <f t="shared" si="49"/>
        <v>0</v>
      </c>
      <c r="S382" s="49"/>
      <c r="T382" s="39"/>
      <c r="U382" s="68">
        <f t="shared" si="50"/>
        <v>0</v>
      </c>
      <c r="V382" s="49"/>
      <c r="W382" s="36">
        <f>Tenderkiírás!I382</f>
        <v>0</v>
      </c>
      <c r="Y382" s="69" t="e">
        <f>Tenderkiírás!K382</f>
        <v>#N/A</v>
      </c>
      <c r="Z382" s="69" t="e">
        <f>Tenderkiírás!L382</f>
        <v>#N/A</v>
      </c>
      <c r="AA382" s="69" t="e">
        <f>Tenderkiírás!M382</f>
        <v>#N/A</v>
      </c>
      <c r="AB382" s="69" t="e">
        <f>Tenderkiírás!N382</f>
        <v>#N/A</v>
      </c>
    </row>
    <row r="383" spans="3:28" ht="15">
      <c r="C383" s="34">
        <f>Tenderkiírás!C383</f>
        <v>0</v>
      </c>
      <c r="D383" s="66" t="e">
        <f>Tenderkiírás!D383</f>
        <v>#N/A</v>
      </c>
      <c r="E383" s="66" t="e">
        <f>Tenderkiírás!E383</f>
        <v>#N/A</v>
      </c>
      <c r="F383" s="34">
        <f>Tenderkiírás!F383</f>
        <v>0</v>
      </c>
      <c r="G383" s="34">
        <f>Tenderkiírás!G383</f>
        <v>0</v>
      </c>
      <c r="H383" s="67">
        <f t="shared" si="45"/>
        <v>0</v>
      </c>
      <c r="I383" s="68">
        <f t="shared" si="46"/>
        <v>0</v>
      </c>
      <c r="J383" s="49"/>
      <c r="K383" s="39"/>
      <c r="L383" s="68">
        <f t="shared" si="47"/>
        <v>0</v>
      </c>
      <c r="M383" s="49"/>
      <c r="N383" s="39"/>
      <c r="O383" s="68">
        <f t="shared" si="48"/>
        <v>0</v>
      </c>
      <c r="P383" s="49"/>
      <c r="Q383" s="39"/>
      <c r="R383" s="68">
        <f t="shared" si="49"/>
        <v>0</v>
      </c>
      <c r="S383" s="49"/>
      <c r="T383" s="39"/>
      <c r="U383" s="68">
        <f t="shared" si="50"/>
        <v>0</v>
      </c>
      <c r="V383" s="49"/>
      <c r="W383" s="36">
        <f>Tenderkiírás!I383</f>
        <v>0</v>
      </c>
      <c r="Y383" s="69" t="e">
        <f>Tenderkiírás!K383</f>
        <v>#N/A</v>
      </c>
      <c r="Z383" s="69" t="e">
        <f>Tenderkiírás!L383</f>
        <v>#N/A</v>
      </c>
      <c r="AA383" s="69" t="e">
        <f>Tenderkiírás!M383</f>
        <v>#N/A</v>
      </c>
      <c r="AB383" s="69" t="e">
        <f>Tenderkiírás!N383</f>
        <v>#N/A</v>
      </c>
    </row>
    <row r="384" spans="3:28" ht="15">
      <c r="C384" s="34">
        <f>Tenderkiírás!C384</f>
        <v>0</v>
      </c>
      <c r="D384" s="66" t="e">
        <f>Tenderkiírás!D384</f>
        <v>#N/A</v>
      </c>
      <c r="E384" s="66" t="e">
        <f>Tenderkiírás!E384</f>
        <v>#N/A</v>
      </c>
      <c r="F384" s="34">
        <f>Tenderkiírás!F384</f>
        <v>0</v>
      </c>
      <c r="G384" s="34">
        <f>Tenderkiírás!G384</f>
        <v>0</v>
      </c>
      <c r="H384" s="67">
        <f t="shared" si="45"/>
        <v>0</v>
      </c>
      <c r="I384" s="68">
        <f t="shared" si="46"/>
        <v>0</v>
      </c>
      <c r="J384" s="49"/>
      <c r="K384" s="39"/>
      <c r="L384" s="68">
        <f t="shared" si="47"/>
        <v>0</v>
      </c>
      <c r="M384" s="49"/>
      <c r="N384" s="39"/>
      <c r="O384" s="68">
        <f t="shared" si="48"/>
        <v>0</v>
      </c>
      <c r="P384" s="49"/>
      <c r="Q384" s="39"/>
      <c r="R384" s="68">
        <f t="shared" si="49"/>
        <v>0</v>
      </c>
      <c r="S384" s="49"/>
      <c r="T384" s="39"/>
      <c r="U384" s="68">
        <f t="shared" si="50"/>
        <v>0</v>
      </c>
      <c r="V384" s="49"/>
      <c r="W384" s="36">
        <f>Tenderkiírás!I384</f>
        <v>0</v>
      </c>
      <c r="Y384" s="69" t="e">
        <f>Tenderkiírás!K384</f>
        <v>#N/A</v>
      </c>
      <c r="Z384" s="69" t="e">
        <f>Tenderkiírás!L384</f>
        <v>#N/A</v>
      </c>
      <c r="AA384" s="69" t="e">
        <f>Tenderkiírás!M384</f>
        <v>#N/A</v>
      </c>
      <c r="AB384" s="69" t="e">
        <f>Tenderkiírás!N384</f>
        <v>#N/A</v>
      </c>
    </row>
    <row r="385" spans="3:28" ht="15">
      <c r="C385" s="34">
        <f>Tenderkiírás!C385</f>
        <v>0</v>
      </c>
      <c r="D385" s="66" t="e">
        <f>Tenderkiírás!D385</f>
        <v>#N/A</v>
      </c>
      <c r="E385" s="66" t="e">
        <f>Tenderkiírás!E385</f>
        <v>#N/A</v>
      </c>
      <c r="F385" s="34">
        <f>Tenderkiírás!F385</f>
        <v>0</v>
      </c>
      <c r="G385" s="34">
        <f>Tenderkiírás!G385</f>
        <v>0</v>
      </c>
      <c r="H385" s="67">
        <f t="shared" si="45"/>
        <v>0</v>
      </c>
      <c r="I385" s="68">
        <f t="shared" si="46"/>
        <v>0</v>
      </c>
      <c r="J385" s="49"/>
      <c r="K385" s="39"/>
      <c r="L385" s="68">
        <f t="shared" si="47"/>
        <v>0</v>
      </c>
      <c r="M385" s="49"/>
      <c r="N385" s="39"/>
      <c r="O385" s="68">
        <f t="shared" si="48"/>
        <v>0</v>
      </c>
      <c r="P385" s="49"/>
      <c r="Q385" s="39"/>
      <c r="R385" s="68">
        <f t="shared" si="49"/>
        <v>0</v>
      </c>
      <c r="S385" s="49"/>
      <c r="T385" s="39"/>
      <c r="U385" s="68">
        <f t="shared" si="50"/>
        <v>0</v>
      </c>
      <c r="V385" s="49"/>
      <c r="W385" s="36">
        <f>Tenderkiírás!I385</f>
        <v>0</v>
      </c>
      <c r="Y385" s="69" t="e">
        <f>Tenderkiírás!K385</f>
        <v>#N/A</v>
      </c>
      <c r="Z385" s="69" t="e">
        <f>Tenderkiírás!L385</f>
        <v>#N/A</v>
      </c>
      <c r="AA385" s="69" t="e">
        <f>Tenderkiírás!M385</f>
        <v>#N/A</v>
      </c>
      <c r="AB385" s="69" t="e">
        <f>Tenderkiírás!N385</f>
        <v>#N/A</v>
      </c>
    </row>
    <row r="386" spans="3:28" ht="15">
      <c r="C386" s="34">
        <f>Tenderkiírás!C386</f>
        <v>0</v>
      </c>
      <c r="D386" s="66" t="e">
        <f>Tenderkiírás!D386</f>
        <v>#N/A</v>
      </c>
      <c r="E386" s="66" t="e">
        <f>Tenderkiírás!E386</f>
        <v>#N/A</v>
      </c>
      <c r="F386" s="34">
        <f>Tenderkiírás!F386</f>
        <v>0</v>
      </c>
      <c r="G386" s="34">
        <f>Tenderkiírás!G386</f>
        <v>0</v>
      </c>
      <c r="H386" s="67">
        <f t="shared" si="45"/>
        <v>0</v>
      </c>
      <c r="I386" s="68">
        <f t="shared" si="46"/>
        <v>0</v>
      </c>
      <c r="J386" s="49"/>
      <c r="K386" s="39"/>
      <c r="L386" s="68">
        <f t="shared" si="47"/>
        <v>0</v>
      </c>
      <c r="M386" s="49"/>
      <c r="N386" s="39"/>
      <c r="O386" s="68">
        <f t="shared" si="48"/>
        <v>0</v>
      </c>
      <c r="P386" s="49"/>
      <c r="Q386" s="39"/>
      <c r="R386" s="68">
        <f t="shared" si="49"/>
        <v>0</v>
      </c>
      <c r="S386" s="49"/>
      <c r="T386" s="39"/>
      <c r="U386" s="68">
        <f t="shared" si="50"/>
        <v>0</v>
      </c>
      <c r="V386" s="49"/>
      <c r="W386" s="36">
        <f>Tenderkiírás!I386</f>
        <v>0</v>
      </c>
      <c r="Y386" s="69" t="e">
        <f>Tenderkiírás!K386</f>
        <v>#N/A</v>
      </c>
      <c r="Z386" s="69" t="e">
        <f>Tenderkiírás!L386</f>
        <v>#N/A</v>
      </c>
      <c r="AA386" s="69" t="e">
        <f>Tenderkiírás!M386</f>
        <v>#N/A</v>
      </c>
      <c r="AB386" s="69" t="e">
        <f>Tenderkiírás!N386</f>
        <v>#N/A</v>
      </c>
    </row>
    <row r="387" spans="3:28" ht="15">
      <c r="C387" s="34">
        <f>Tenderkiírás!C387</f>
        <v>0</v>
      </c>
      <c r="D387" s="66" t="e">
        <f>Tenderkiírás!D387</f>
        <v>#N/A</v>
      </c>
      <c r="E387" s="66" t="e">
        <f>Tenderkiírás!E387</f>
        <v>#N/A</v>
      </c>
      <c r="F387" s="34">
        <f>Tenderkiírás!F387</f>
        <v>0</v>
      </c>
      <c r="G387" s="34">
        <f>Tenderkiírás!G387</f>
        <v>0</v>
      </c>
      <c r="H387" s="67">
        <f t="shared" si="45"/>
        <v>0</v>
      </c>
      <c r="I387" s="68">
        <f t="shared" si="46"/>
        <v>0</v>
      </c>
      <c r="J387" s="49"/>
      <c r="K387" s="39"/>
      <c r="L387" s="68">
        <f t="shared" si="47"/>
        <v>0</v>
      </c>
      <c r="M387" s="49"/>
      <c r="N387" s="39"/>
      <c r="O387" s="68">
        <f t="shared" si="48"/>
        <v>0</v>
      </c>
      <c r="P387" s="49"/>
      <c r="Q387" s="39"/>
      <c r="R387" s="68">
        <f t="shared" si="49"/>
        <v>0</v>
      </c>
      <c r="S387" s="49"/>
      <c r="T387" s="39"/>
      <c r="U387" s="68">
        <f t="shared" si="50"/>
        <v>0</v>
      </c>
      <c r="V387" s="49"/>
      <c r="W387" s="36">
        <f>Tenderkiírás!I387</f>
        <v>0</v>
      </c>
      <c r="Y387" s="69" t="e">
        <f>Tenderkiírás!K387</f>
        <v>#N/A</v>
      </c>
      <c r="Z387" s="69" t="e">
        <f>Tenderkiírás!L387</f>
        <v>#N/A</v>
      </c>
      <c r="AA387" s="69" t="e">
        <f>Tenderkiírás!M387</f>
        <v>#N/A</v>
      </c>
      <c r="AB387" s="69" t="e">
        <f>Tenderkiírás!N387</f>
        <v>#N/A</v>
      </c>
    </row>
    <row r="388" spans="3:28" ht="15">
      <c r="C388" s="34">
        <f>Tenderkiírás!C388</f>
        <v>0</v>
      </c>
      <c r="D388" s="66" t="e">
        <f>Tenderkiírás!D388</f>
        <v>#N/A</v>
      </c>
      <c r="E388" s="66" t="e">
        <f>Tenderkiírás!E388</f>
        <v>#N/A</v>
      </c>
      <c r="F388" s="34">
        <f>Tenderkiírás!F388</f>
        <v>0</v>
      </c>
      <c r="G388" s="34">
        <f>Tenderkiírás!G388</f>
        <v>0</v>
      </c>
      <c r="H388" s="67">
        <f t="shared" si="45"/>
        <v>0</v>
      </c>
      <c r="I388" s="68">
        <f t="shared" si="46"/>
        <v>0</v>
      </c>
      <c r="J388" s="49"/>
      <c r="K388" s="39"/>
      <c r="L388" s="68">
        <f t="shared" si="47"/>
        <v>0</v>
      </c>
      <c r="M388" s="49"/>
      <c r="N388" s="39"/>
      <c r="O388" s="68">
        <f t="shared" si="48"/>
        <v>0</v>
      </c>
      <c r="P388" s="49"/>
      <c r="Q388" s="39"/>
      <c r="R388" s="68">
        <f t="shared" si="49"/>
        <v>0</v>
      </c>
      <c r="S388" s="49"/>
      <c r="T388" s="39"/>
      <c r="U388" s="68">
        <f t="shared" si="50"/>
        <v>0</v>
      </c>
      <c r="V388" s="49"/>
      <c r="W388" s="36">
        <f>Tenderkiírás!I388</f>
        <v>0</v>
      </c>
      <c r="Y388" s="69" t="e">
        <f>Tenderkiírás!K388</f>
        <v>#N/A</v>
      </c>
      <c r="Z388" s="69" t="e">
        <f>Tenderkiírás!L388</f>
        <v>#N/A</v>
      </c>
      <c r="AA388" s="69" t="e">
        <f>Tenderkiírás!M388</f>
        <v>#N/A</v>
      </c>
      <c r="AB388" s="69" t="e">
        <f>Tenderkiírás!N388</f>
        <v>#N/A</v>
      </c>
    </row>
    <row r="389" spans="3:28" ht="15">
      <c r="C389" s="34">
        <f>Tenderkiírás!C389</f>
        <v>0</v>
      </c>
      <c r="D389" s="66" t="e">
        <f>Tenderkiírás!D389</f>
        <v>#N/A</v>
      </c>
      <c r="E389" s="66" t="e">
        <f>Tenderkiírás!E389</f>
        <v>#N/A</v>
      </c>
      <c r="F389" s="34">
        <f>Tenderkiírás!F389</f>
        <v>0</v>
      </c>
      <c r="G389" s="34">
        <f>Tenderkiírás!G389</f>
        <v>0</v>
      </c>
      <c r="H389" s="67">
        <f t="shared" si="45"/>
        <v>0</v>
      </c>
      <c r="I389" s="68">
        <f t="shared" si="46"/>
        <v>0</v>
      </c>
      <c r="J389" s="49"/>
      <c r="K389" s="39"/>
      <c r="L389" s="68">
        <f t="shared" si="47"/>
        <v>0</v>
      </c>
      <c r="M389" s="49"/>
      <c r="N389" s="39"/>
      <c r="O389" s="68">
        <f t="shared" si="48"/>
        <v>0</v>
      </c>
      <c r="P389" s="49"/>
      <c r="Q389" s="39"/>
      <c r="R389" s="68">
        <f t="shared" si="49"/>
        <v>0</v>
      </c>
      <c r="S389" s="49"/>
      <c r="T389" s="39"/>
      <c r="U389" s="68">
        <f t="shared" si="50"/>
        <v>0</v>
      </c>
      <c r="V389" s="49"/>
      <c r="W389" s="36">
        <f>Tenderkiírás!I389</f>
        <v>0</v>
      </c>
      <c r="Y389" s="69" t="e">
        <f>Tenderkiírás!K389</f>
        <v>#N/A</v>
      </c>
      <c r="Z389" s="69" t="e">
        <f>Tenderkiírás!L389</f>
        <v>#N/A</v>
      </c>
      <c r="AA389" s="69" t="e">
        <f>Tenderkiírás!M389</f>
        <v>#N/A</v>
      </c>
      <c r="AB389" s="69" t="e">
        <f>Tenderkiírás!N389</f>
        <v>#N/A</v>
      </c>
    </row>
    <row r="390" spans="3:28" ht="15">
      <c r="C390" s="34">
        <f>Tenderkiírás!C390</f>
        <v>0</v>
      </c>
      <c r="D390" s="66" t="e">
        <f>Tenderkiírás!D390</f>
        <v>#N/A</v>
      </c>
      <c r="E390" s="66" t="e">
        <f>Tenderkiírás!E390</f>
        <v>#N/A</v>
      </c>
      <c r="F390" s="34">
        <f>Tenderkiírás!F390</f>
        <v>0</v>
      </c>
      <c r="G390" s="34">
        <f>Tenderkiírás!G390</f>
        <v>0</v>
      </c>
      <c r="H390" s="67">
        <f t="shared" si="45"/>
        <v>0</v>
      </c>
      <c r="I390" s="68">
        <f t="shared" si="46"/>
        <v>0</v>
      </c>
      <c r="J390" s="49"/>
      <c r="K390" s="39"/>
      <c r="L390" s="68">
        <f t="shared" si="47"/>
        <v>0</v>
      </c>
      <c r="M390" s="49"/>
      <c r="N390" s="39"/>
      <c r="O390" s="68">
        <f t="shared" si="48"/>
        <v>0</v>
      </c>
      <c r="P390" s="49"/>
      <c r="Q390" s="39"/>
      <c r="R390" s="68">
        <f t="shared" si="49"/>
        <v>0</v>
      </c>
      <c r="S390" s="49"/>
      <c r="T390" s="39"/>
      <c r="U390" s="68">
        <f t="shared" si="50"/>
        <v>0</v>
      </c>
      <c r="V390" s="49"/>
      <c r="W390" s="36">
        <f>Tenderkiírás!I390</f>
        <v>0</v>
      </c>
      <c r="Y390" s="69" t="e">
        <f>Tenderkiírás!K390</f>
        <v>#N/A</v>
      </c>
      <c r="Z390" s="69" t="e">
        <f>Tenderkiírás!L390</f>
        <v>#N/A</v>
      </c>
      <c r="AA390" s="69" t="e">
        <f>Tenderkiírás!M390</f>
        <v>#N/A</v>
      </c>
      <c r="AB390" s="69" t="e">
        <f>Tenderkiírás!N390</f>
        <v>#N/A</v>
      </c>
    </row>
    <row r="391" spans="3:28" ht="15">
      <c r="C391" s="34">
        <f>Tenderkiírás!C391</f>
        <v>0</v>
      </c>
      <c r="D391" s="66" t="e">
        <f>Tenderkiírás!D391</f>
        <v>#N/A</v>
      </c>
      <c r="E391" s="66" t="e">
        <f>Tenderkiírás!E391</f>
        <v>#N/A</v>
      </c>
      <c r="F391" s="34">
        <f>Tenderkiírás!F391</f>
        <v>0</v>
      </c>
      <c r="G391" s="34">
        <f>Tenderkiírás!G391</f>
        <v>0</v>
      </c>
      <c r="H391" s="67">
        <f t="shared" si="45"/>
        <v>0</v>
      </c>
      <c r="I391" s="68">
        <f t="shared" si="46"/>
        <v>0</v>
      </c>
      <c r="J391" s="49"/>
      <c r="K391" s="39"/>
      <c r="L391" s="68">
        <f t="shared" si="47"/>
        <v>0</v>
      </c>
      <c r="M391" s="49"/>
      <c r="N391" s="39"/>
      <c r="O391" s="68">
        <f t="shared" si="48"/>
        <v>0</v>
      </c>
      <c r="P391" s="49"/>
      <c r="Q391" s="39"/>
      <c r="R391" s="68">
        <f t="shared" si="49"/>
        <v>0</v>
      </c>
      <c r="S391" s="49"/>
      <c r="T391" s="39"/>
      <c r="U391" s="68">
        <f t="shared" si="50"/>
        <v>0</v>
      </c>
      <c r="V391" s="49"/>
      <c r="W391" s="36">
        <f>Tenderkiírás!I391</f>
        <v>0</v>
      </c>
      <c r="Y391" s="69" t="e">
        <f>Tenderkiírás!K391</f>
        <v>#N/A</v>
      </c>
      <c r="Z391" s="69" t="e">
        <f>Tenderkiírás!L391</f>
        <v>#N/A</v>
      </c>
      <c r="AA391" s="69" t="e">
        <f>Tenderkiírás!M391</f>
        <v>#N/A</v>
      </c>
      <c r="AB391" s="69" t="e">
        <f>Tenderkiírás!N391</f>
        <v>#N/A</v>
      </c>
    </row>
    <row r="392" spans="3:28" ht="15">
      <c r="C392" s="34">
        <f>Tenderkiírás!C392</f>
        <v>0</v>
      </c>
      <c r="D392" s="66" t="e">
        <f>Tenderkiírás!D392</f>
        <v>#N/A</v>
      </c>
      <c r="E392" s="66" t="e">
        <f>Tenderkiírás!E392</f>
        <v>#N/A</v>
      </c>
      <c r="F392" s="34">
        <f>Tenderkiírás!F392</f>
        <v>0</v>
      </c>
      <c r="G392" s="34">
        <f>Tenderkiírás!G392</f>
        <v>0</v>
      </c>
      <c r="H392" s="67">
        <f t="shared" ref="H392:H450" si="51">F392*(1+$D$12)-K392-N392-Q392-T392</f>
        <v>0</v>
      </c>
      <c r="I392" s="68">
        <f t="shared" ref="I392:I450" si="52">+G392</f>
        <v>0</v>
      </c>
      <c r="J392" s="49"/>
      <c r="K392" s="39"/>
      <c r="L392" s="68">
        <f t="shared" ref="L392:L450" si="53">+G392</f>
        <v>0</v>
      </c>
      <c r="M392" s="49"/>
      <c r="N392" s="39"/>
      <c r="O392" s="68">
        <f t="shared" ref="O392:O450" si="54">+G392</f>
        <v>0</v>
      </c>
      <c r="P392" s="49"/>
      <c r="Q392" s="39"/>
      <c r="R392" s="68">
        <f t="shared" ref="R392:R450" si="55">+G392</f>
        <v>0</v>
      </c>
      <c r="S392" s="49"/>
      <c r="T392" s="39"/>
      <c r="U392" s="68">
        <f t="shared" ref="U392:U450" si="56">+R392</f>
        <v>0</v>
      </c>
      <c r="V392" s="49"/>
      <c r="W392" s="36">
        <f>Tenderkiírás!I392</f>
        <v>0</v>
      </c>
      <c r="Y392" s="69" t="e">
        <f>Tenderkiírás!K392</f>
        <v>#N/A</v>
      </c>
      <c r="Z392" s="69" t="e">
        <f>Tenderkiírás!L392</f>
        <v>#N/A</v>
      </c>
      <c r="AA392" s="69" t="e">
        <f>Tenderkiírás!M392</f>
        <v>#N/A</v>
      </c>
      <c r="AB392" s="69" t="e">
        <f>Tenderkiírás!N392</f>
        <v>#N/A</v>
      </c>
    </row>
    <row r="393" spans="3:28" ht="15">
      <c r="C393" s="34">
        <f>Tenderkiírás!C393</f>
        <v>0</v>
      </c>
      <c r="D393" s="66" t="e">
        <f>Tenderkiírás!D393</f>
        <v>#N/A</v>
      </c>
      <c r="E393" s="66" t="e">
        <f>Tenderkiírás!E393</f>
        <v>#N/A</v>
      </c>
      <c r="F393" s="34">
        <f>Tenderkiírás!F393</f>
        <v>0</v>
      </c>
      <c r="G393" s="34">
        <f>Tenderkiírás!G393</f>
        <v>0</v>
      </c>
      <c r="H393" s="67">
        <f t="shared" si="51"/>
        <v>0</v>
      </c>
      <c r="I393" s="68">
        <f t="shared" si="52"/>
        <v>0</v>
      </c>
      <c r="J393" s="49"/>
      <c r="K393" s="39"/>
      <c r="L393" s="68">
        <f t="shared" si="53"/>
        <v>0</v>
      </c>
      <c r="M393" s="49"/>
      <c r="N393" s="39"/>
      <c r="O393" s="68">
        <f t="shared" si="54"/>
        <v>0</v>
      </c>
      <c r="P393" s="49"/>
      <c r="Q393" s="39"/>
      <c r="R393" s="68">
        <f t="shared" si="55"/>
        <v>0</v>
      </c>
      <c r="S393" s="49"/>
      <c r="T393" s="39"/>
      <c r="U393" s="68">
        <f t="shared" si="56"/>
        <v>0</v>
      </c>
      <c r="V393" s="49"/>
      <c r="W393" s="36">
        <f>Tenderkiírás!I393</f>
        <v>0</v>
      </c>
      <c r="Y393" s="69" t="e">
        <f>Tenderkiírás!K393</f>
        <v>#N/A</v>
      </c>
      <c r="Z393" s="69" t="e">
        <f>Tenderkiírás!L393</f>
        <v>#N/A</v>
      </c>
      <c r="AA393" s="69" t="e">
        <f>Tenderkiírás!M393</f>
        <v>#N/A</v>
      </c>
      <c r="AB393" s="69" t="e">
        <f>Tenderkiírás!N393</f>
        <v>#N/A</v>
      </c>
    </row>
    <row r="394" spans="3:28" ht="15">
      <c r="C394" s="34">
        <f>Tenderkiírás!C394</f>
        <v>0</v>
      </c>
      <c r="D394" s="66" t="e">
        <f>Tenderkiírás!D394</f>
        <v>#N/A</v>
      </c>
      <c r="E394" s="66" t="e">
        <f>Tenderkiírás!E394</f>
        <v>#N/A</v>
      </c>
      <c r="F394" s="34">
        <f>Tenderkiírás!F394</f>
        <v>0</v>
      </c>
      <c r="G394" s="34">
        <f>Tenderkiírás!G394</f>
        <v>0</v>
      </c>
      <c r="H394" s="67">
        <f t="shared" si="51"/>
        <v>0</v>
      </c>
      <c r="I394" s="68">
        <f t="shared" si="52"/>
        <v>0</v>
      </c>
      <c r="J394" s="49"/>
      <c r="K394" s="39"/>
      <c r="L394" s="68">
        <f t="shared" si="53"/>
        <v>0</v>
      </c>
      <c r="M394" s="49"/>
      <c r="N394" s="39"/>
      <c r="O394" s="68">
        <f t="shared" si="54"/>
        <v>0</v>
      </c>
      <c r="P394" s="49"/>
      <c r="Q394" s="39"/>
      <c r="R394" s="68">
        <f t="shared" si="55"/>
        <v>0</v>
      </c>
      <c r="S394" s="49"/>
      <c r="T394" s="39"/>
      <c r="U394" s="68">
        <f t="shared" si="56"/>
        <v>0</v>
      </c>
      <c r="V394" s="49"/>
      <c r="W394" s="36">
        <f>Tenderkiírás!I394</f>
        <v>0</v>
      </c>
      <c r="Y394" s="69" t="e">
        <f>Tenderkiírás!K394</f>
        <v>#N/A</v>
      </c>
      <c r="Z394" s="69" t="e">
        <f>Tenderkiírás!L394</f>
        <v>#N/A</v>
      </c>
      <c r="AA394" s="69" t="e">
        <f>Tenderkiírás!M394</f>
        <v>#N/A</v>
      </c>
      <c r="AB394" s="69" t="e">
        <f>Tenderkiírás!N394</f>
        <v>#N/A</v>
      </c>
    </row>
    <row r="395" spans="3:28" ht="15">
      <c r="C395" s="34">
        <f>Tenderkiírás!C395</f>
        <v>0</v>
      </c>
      <c r="D395" s="66" t="e">
        <f>Tenderkiírás!D395</f>
        <v>#N/A</v>
      </c>
      <c r="E395" s="66" t="e">
        <f>Tenderkiírás!E395</f>
        <v>#N/A</v>
      </c>
      <c r="F395" s="34">
        <f>Tenderkiírás!F395</f>
        <v>0</v>
      </c>
      <c r="G395" s="34">
        <f>Tenderkiírás!G395</f>
        <v>0</v>
      </c>
      <c r="H395" s="67">
        <f t="shared" si="51"/>
        <v>0</v>
      </c>
      <c r="I395" s="68">
        <f t="shared" si="52"/>
        <v>0</v>
      </c>
      <c r="J395" s="49"/>
      <c r="K395" s="39"/>
      <c r="L395" s="68">
        <f t="shared" si="53"/>
        <v>0</v>
      </c>
      <c r="M395" s="49"/>
      <c r="N395" s="39"/>
      <c r="O395" s="68">
        <f t="shared" si="54"/>
        <v>0</v>
      </c>
      <c r="P395" s="49"/>
      <c r="Q395" s="39"/>
      <c r="R395" s="68">
        <f t="shared" si="55"/>
        <v>0</v>
      </c>
      <c r="S395" s="49"/>
      <c r="T395" s="39"/>
      <c r="U395" s="68">
        <f t="shared" si="56"/>
        <v>0</v>
      </c>
      <c r="V395" s="49"/>
      <c r="W395" s="36">
        <f>Tenderkiírás!I395</f>
        <v>0</v>
      </c>
      <c r="Y395" s="69" t="e">
        <f>Tenderkiírás!K395</f>
        <v>#N/A</v>
      </c>
      <c r="Z395" s="69" t="e">
        <f>Tenderkiírás!L395</f>
        <v>#N/A</v>
      </c>
      <c r="AA395" s="69" t="e">
        <f>Tenderkiírás!M395</f>
        <v>#N/A</v>
      </c>
      <c r="AB395" s="69" t="e">
        <f>Tenderkiírás!N395</f>
        <v>#N/A</v>
      </c>
    </row>
    <row r="396" spans="3:28" ht="15">
      <c r="C396" s="34">
        <f>Tenderkiírás!C396</f>
        <v>0</v>
      </c>
      <c r="D396" s="66" t="e">
        <f>Tenderkiírás!D396</f>
        <v>#N/A</v>
      </c>
      <c r="E396" s="66" t="e">
        <f>Tenderkiírás!E396</f>
        <v>#N/A</v>
      </c>
      <c r="F396" s="34">
        <f>Tenderkiírás!F396</f>
        <v>0</v>
      </c>
      <c r="G396" s="34">
        <f>Tenderkiírás!G396</f>
        <v>0</v>
      </c>
      <c r="H396" s="67">
        <f t="shared" si="51"/>
        <v>0</v>
      </c>
      <c r="I396" s="68">
        <f t="shared" si="52"/>
        <v>0</v>
      </c>
      <c r="J396" s="49"/>
      <c r="K396" s="39"/>
      <c r="L396" s="68">
        <f t="shared" si="53"/>
        <v>0</v>
      </c>
      <c r="M396" s="49"/>
      <c r="N396" s="39"/>
      <c r="O396" s="68">
        <f t="shared" si="54"/>
        <v>0</v>
      </c>
      <c r="P396" s="49"/>
      <c r="Q396" s="39"/>
      <c r="R396" s="68">
        <f t="shared" si="55"/>
        <v>0</v>
      </c>
      <c r="S396" s="49"/>
      <c r="T396" s="39"/>
      <c r="U396" s="68">
        <f t="shared" si="56"/>
        <v>0</v>
      </c>
      <c r="V396" s="49"/>
      <c r="W396" s="36">
        <f>Tenderkiírás!I396</f>
        <v>0</v>
      </c>
      <c r="Y396" s="69" t="e">
        <f>Tenderkiírás!K396</f>
        <v>#N/A</v>
      </c>
      <c r="Z396" s="69" t="e">
        <f>Tenderkiírás!L396</f>
        <v>#N/A</v>
      </c>
      <c r="AA396" s="69" t="e">
        <f>Tenderkiírás!M396</f>
        <v>#N/A</v>
      </c>
      <c r="AB396" s="69" t="e">
        <f>Tenderkiírás!N396</f>
        <v>#N/A</v>
      </c>
    </row>
    <row r="397" spans="3:28" ht="15">
      <c r="C397" s="34">
        <f>Tenderkiírás!C397</f>
        <v>0</v>
      </c>
      <c r="D397" s="66" t="e">
        <f>Tenderkiírás!D397</f>
        <v>#N/A</v>
      </c>
      <c r="E397" s="66" t="e">
        <f>Tenderkiírás!E397</f>
        <v>#N/A</v>
      </c>
      <c r="F397" s="34">
        <f>Tenderkiírás!F397</f>
        <v>0</v>
      </c>
      <c r="G397" s="34">
        <f>Tenderkiírás!G397</f>
        <v>0</v>
      </c>
      <c r="H397" s="67">
        <f t="shared" si="51"/>
        <v>0</v>
      </c>
      <c r="I397" s="68">
        <f t="shared" si="52"/>
        <v>0</v>
      </c>
      <c r="J397" s="49"/>
      <c r="K397" s="39"/>
      <c r="L397" s="68">
        <f t="shared" si="53"/>
        <v>0</v>
      </c>
      <c r="M397" s="49"/>
      <c r="N397" s="39"/>
      <c r="O397" s="68">
        <f t="shared" si="54"/>
        <v>0</v>
      </c>
      <c r="P397" s="49"/>
      <c r="Q397" s="39"/>
      <c r="R397" s="68">
        <f t="shared" si="55"/>
        <v>0</v>
      </c>
      <c r="S397" s="49"/>
      <c r="T397" s="39"/>
      <c r="U397" s="68">
        <f t="shared" si="56"/>
        <v>0</v>
      </c>
      <c r="V397" s="49"/>
      <c r="W397" s="36">
        <f>Tenderkiírás!I397</f>
        <v>0</v>
      </c>
      <c r="Y397" s="69" t="e">
        <f>Tenderkiírás!K397</f>
        <v>#N/A</v>
      </c>
      <c r="Z397" s="69" t="e">
        <f>Tenderkiírás!L397</f>
        <v>#N/A</v>
      </c>
      <c r="AA397" s="69" t="e">
        <f>Tenderkiírás!M397</f>
        <v>#N/A</v>
      </c>
      <c r="AB397" s="69" t="e">
        <f>Tenderkiírás!N397</f>
        <v>#N/A</v>
      </c>
    </row>
    <row r="398" spans="3:28" ht="15">
      <c r="C398" s="34">
        <f>Tenderkiírás!C398</f>
        <v>0</v>
      </c>
      <c r="D398" s="66" t="e">
        <f>Tenderkiírás!D398</f>
        <v>#N/A</v>
      </c>
      <c r="E398" s="66" t="e">
        <f>Tenderkiírás!E398</f>
        <v>#N/A</v>
      </c>
      <c r="F398" s="34">
        <f>Tenderkiírás!F398</f>
        <v>0</v>
      </c>
      <c r="G398" s="34">
        <f>Tenderkiírás!G398</f>
        <v>0</v>
      </c>
      <c r="H398" s="67">
        <f t="shared" si="51"/>
        <v>0</v>
      </c>
      <c r="I398" s="68">
        <f t="shared" si="52"/>
        <v>0</v>
      </c>
      <c r="J398" s="49"/>
      <c r="K398" s="39"/>
      <c r="L398" s="68">
        <f t="shared" si="53"/>
        <v>0</v>
      </c>
      <c r="M398" s="49"/>
      <c r="N398" s="39"/>
      <c r="O398" s="68">
        <f t="shared" si="54"/>
        <v>0</v>
      </c>
      <c r="P398" s="49"/>
      <c r="Q398" s="39"/>
      <c r="R398" s="68">
        <f t="shared" si="55"/>
        <v>0</v>
      </c>
      <c r="S398" s="49"/>
      <c r="T398" s="39"/>
      <c r="U398" s="68">
        <f t="shared" si="56"/>
        <v>0</v>
      </c>
      <c r="V398" s="49"/>
      <c r="W398" s="36">
        <f>Tenderkiírás!I398</f>
        <v>0</v>
      </c>
      <c r="Y398" s="69" t="e">
        <f>Tenderkiírás!K398</f>
        <v>#N/A</v>
      </c>
      <c r="Z398" s="69" t="e">
        <f>Tenderkiírás!L398</f>
        <v>#N/A</v>
      </c>
      <c r="AA398" s="69" t="e">
        <f>Tenderkiírás!M398</f>
        <v>#N/A</v>
      </c>
      <c r="AB398" s="69" t="e">
        <f>Tenderkiírás!N398</f>
        <v>#N/A</v>
      </c>
    </row>
    <row r="399" spans="3:28" ht="15">
      <c r="C399" s="34">
        <f>Tenderkiírás!C399</f>
        <v>0</v>
      </c>
      <c r="D399" s="66" t="e">
        <f>Tenderkiírás!D399</f>
        <v>#N/A</v>
      </c>
      <c r="E399" s="66" t="e">
        <f>Tenderkiírás!E399</f>
        <v>#N/A</v>
      </c>
      <c r="F399" s="34">
        <f>Tenderkiírás!F399</f>
        <v>0</v>
      </c>
      <c r="G399" s="34">
        <f>Tenderkiírás!G399</f>
        <v>0</v>
      </c>
      <c r="H399" s="67">
        <f t="shared" si="51"/>
        <v>0</v>
      </c>
      <c r="I399" s="68">
        <f t="shared" si="52"/>
        <v>0</v>
      </c>
      <c r="J399" s="49"/>
      <c r="K399" s="39"/>
      <c r="L399" s="68">
        <f t="shared" si="53"/>
        <v>0</v>
      </c>
      <c r="M399" s="49"/>
      <c r="N399" s="39"/>
      <c r="O399" s="68">
        <f t="shared" si="54"/>
        <v>0</v>
      </c>
      <c r="P399" s="49"/>
      <c r="Q399" s="39"/>
      <c r="R399" s="68">
        <f t="shared" si="55"/>
        <v>0</v>
      </c>
      <c r="S399" s="49"/>
      <c r="T399" s="39"/>
      <c r="U399" s="68">
        <f t="shared" si="56"/>
        <v>0</v>
      </c>
      <c r="V399" s="49"/>
      <c r="W399" s="36">
        <f>Tenderkiírás!I399</f>
        <v>0</v>
      </c>
      <c r="Y399" s="69" t="e">
        <f>Tenderkiírás!K399</f>
        <v>#N/A</v>
      </c>
      <c r="Z399" s="69" t="e">
        <f>Tenderkiírás!L399</f>
        <v>#N/A</v>
      </c>
      <c r="AA399" s="69" t="e">
        <f>Tenderkiírás!M399</f>
        <v>#N/A</v>
      </c>
      <c r="AB399" s="69" t="e">
        <f>Tenderkiírás!N399</f>
        <v>#N/A</v>
      </c>
    </row>
    <row r="400" spans="3:28" ht="15">
      <c r="C400" s="34">
        <f>Tenderkiírás!C400</f>
        <v>0</v>
      </c>
      <c r="D400" s="66" t="e">
        <f>Tenderkiírás!D400</f>
        <v>#N/A</v>
      </c>
      <c r="E400" s="66" t="e">
        <f>Tenderkiírás!E400</f>
        <v>#N/A</v>
      </c>
      <c r="F400" s="34">
        <f>Tenderkiírás!F400</f>
        <v>0</v>
      </c>
      <c r="G400" s="34">
        <f>Tenderkiírás!G400</f>
        <v>0</v>
      </c>
      <c r="H400" s="67">
        <f t="shared" si="51"/>
        <v>0</v>
      </c>
      <c r="I400" s="68">
        <f t="shared" si="52"/>
        <v>0</v>
      </c>
      <c r="J400" s="49"/>
      <c r="K400" s="39"/>
      <c r="L400" s="68">
        <f t="shared" si="53"/>
        <v>0</v>
      </c>
      <c r="M400" s="49"/>
      <c r="N400" s="39"/>
      <c r="O400" s="68">
        <f t="shared" si="54"/>
        <v>0</v>
      </c>
      <c r="P400" s="49"/>
      <c r="Q400" s="39"/>
      <c r="R400" s="68">
        <f t="shared" si="55"/>
        <v>0</v>
      </c>
      <c r="S400" s="49"/>
      <c r="T400" s="39"/>
      <c r="U400" s="68">
        <f t="shared" si="56"/>
        <v>0</v>
      </c>
      <c r="V400" s="49"/>
      <c r="W400" s="36">
        <f>Tenderkiírás!I400</f>
        <v>0</v>
      </c>
      <c r="Y400" s="69" t="e">
        <f>Tenderkiírás!K400</f>
        <v>#N/A</v>
      </c>
      <c r="Z400" s="69" t="e">
        <f>Tenderkiírás!L400</f>
        <v>#N/A</v>
      </c>
      <c r="AA400" s="69" t="e">
        <f>Tenderkiírás!M400</f>
        <v>#N/A</v>
      </c>
      <c r="AB400" s="69" t="e">
        <f>Tenderkiírás!N400</f>
        <v>#N/A</v>
      </c>
    </row>
    <row r="401" spans="3:28" ht="15">
      <c r="C401" s="34">
        <f>Tenderkiírás!C401</f>
        <v>0</v>
      </c>
      <c r="D401" s="66" t="e">
        <f>Tenderkiírás!D401</f>
        <v>#N/A</v>
      </c>
      <c r="E401" s="66" t="e">
        <f>Tenderkiírás!E401</f>
        <v>#N/A</v>
      </c>
      <c r="F401" s="34">
        <f>Tenderkiírás!F401</f>
        <v>0</v>
      </c>
      <c r="G401" s="34">
        <f>Tenderkiírás!G401</f>
        <v>0</v>
      </c>
      <c r="H401" s="67">
        <f t="shared" si="51"/>
        <v>0</v>
      </c>
      <c r="I401" s="68">
        <f t="shared" si="52"/>
        <v>0</v>
      </c>
      <c r="J401" s="49"/>
      <c r="K401" s="39"/>
      <c r="L401" s="68">
        <f t="shared" si="53"/>
        <v>0</v>
      </c>
      <c r="M401" s="49"/>
      <c r="N401" s="39"/>
      <c r="O401" s="68">
        <f t="shared" si="54"/>
        <v>0</v>
      </c>
      <c r="P401" s="49"/>
      <c r="Q401" s="39"/>
      <c r="R401" s="68">
        <f t="shared" si="55"/>
        <v>0</v>
      </c>
      <c r="S401" s="49"/>
      <c r="T401" s="39"/>
      <c r="U401" s="68">
        <f t="shared" si="56"/>
        <v>0</v>
      </c>
      <c r="V401" s="49"/>
      <c r="W401" s="36">
        <f>Tenderkiírás!I401</f>
        <v>0</v>
      </c>
      <c r="Y401" s="69" t="e">
        <f>Tenderkiírás!K401</f>
        <v>#N/A</v>
      </c>
      <c r="Z401" s="69" t="e">
        <f>Tenderkiírás!L401</f>
        <v>#N/A</v>
      </c>
      <c r="AA401" s="69" t="e">
        <f>Tenderkiírás!M401</f>
        <v>#N/A</v>
      </c>
      <c r="AB401" s="69" t="e">
        <f>Tenderkiírás!N401</f>
        <v>#N/A</v>
      </c>
    </row>
    <row r="402" spans="3:28" ht="15">
      <c r="C402" s="34">
        <f>Tenderkiírás!C402</f>
        <v>0</v>
      </c>
      <c r="D402" s="66" t="e">
        <f>Tenderkiírás!D402</f>
        <v>#N/A</v>
      </c>
      <c r="E402" s="66" t="e">
        <f>Tenderkiírás!E402</f>
        <v>#N/A</v>
      </c>
      <c r="F402" s="34">
        <f>Tenderkiírás!F402</f>
        <v>0</v>
      </c>
      <c r="G402" s="34">
        <f>Tenderkiírás!G402</f>
        <v>0</v>
      </c>
      <c r="H402" s="67">
        <f t="shared" si="51"/>
        <v>0</v>
      </c>
      <c r="I402" s="68">
        <f t="shared" si="52"/>
        <v>0</v>
      </c>
      <c r="J402" s="49"/>
      <c r="K402" s="39"/>
      <c r="L402" s="68">
        <f t="shared" si="53"/>
        <v>0</v>
      </c>
      <c r="M402" s="49"/>
      <c r="N402" s="39"/>
      <c r="O402" s="68">
        <f t="shared" si="54"/>
        <v>0</v>
      </c>
      <c r="P402" s="49"/>
      <c r="Q402" s="39"/>
      <c r="R402" s="68">
        <f t="shared" si="55"/>
        <v>0</v>
      </c>
      <c r="S402" s="49"/>
      <c r="T402" s="39"/>
      <c r="U402" s="68">
        <f t="shared" si="56"/>
        <v>0</v>
      </c>
      <c r="V402" s="49"/>
      <c r="W402" s="36">
        <f>Tenderkiírás!I402</f>
        <v>0</v>
      </c>
      <c r="Y402" s="69" t="e">
        <f>Tenderkiírás!K402</f>
        <v>#N/A</v>
      </c>
      <c r="Z402" s="69" t="e">
        <f>Tenderkiírás!L402</f>
        <v>#N/A</v>
      </c>
      <c r="AA402" s="69" t="e">
        <f>Tenderkiírás!M402</f>
        <v>#N/A</v>
      </c>
      <c r="AB402" s="69" t="e">
        <f>Tenderkiírás!N402</f>
        <v>#N/A</v>
      </c>
    </row>
    <row r="403" spans="3:28" ht="15">
      <c r="C403" s="34">
        <f>Tenderkiírás!C403</f>
        <v>0</v>
      </c>
      <c r="D403" s="66" t="e">
        <f>Tenderkiírás!D403</f>
        <v>#N/A</v>
      </c>
      <c r="E403" s="66" t="e">
        <f>Tenderkiírás!E403</f>
        <v>#N/A</v>
      </c>
      <c r="F403" s="34">
        <f>Tenderkiírás!F403</f>
        <v>0</v>
      </c>
      <c r="G403" s="34">
        <f>Tenderkiírás!G403</f>
        <v>0</v>
      </c>
      <c r="H403" s="67">
        <f t="shared" si="51"/>
        <v>0</v>
      </c>
      <c r="I403" s="68">
        <f t="shared" si="52"/>
        <v>0</v>
      </c>
      <c r="J403" s="49"/>
      <c r="K403" s="39"/>
      <c r="L403" s="68">
        <f t="shared" si="53"/>
        <v>0</v>
      </c>
      <c r="M403" s="49"/>
      <c r="N403" s="39"/>
      <c r="O403" s="68">
        <f t="shared" si="54"/>
        <v>0</v>
      </c>
      <c r="P403" s="49"/>
      <c r="Q403" s="39"/>
      <c r="R403" s="68">
        <f t="shared" si="55"/>
        <v>0</v>
      </c>
      <c r="S403" s="49"/>
      <c r="T403" s="39"/>
      <c r="U403" s="68">
        <f t="shared" si="56"/>
        <v>0</v>
      </c>
      <c r="V403" s="49"/>
      <c r="W403" s="36">
        <f>Tenderkiírás!I403</f>
        <v>0</v>
      </c>
      <c r="Y403" s="69" t="e">
        <f>Tenderkiírás!K403</f>
        <v>#N/A</v>
      </c>
      <c r="Z403" s="69" t="e">
        <f>Tenderkiírás!L403</f>
        <v>#N/A</v>
      </c>
      <c r="AA403" s="69" t="e">
        <f>Tenderkiírás!M403</f>
        <v>#N/A</v>
      </c>
      <c r="AB403" s="69" t="e">
        <f>Tenderkiírás!N403</f>
        <v>#N/A</v>
      </c>
    </row>
    <row r="404" spans="3:28" ht="15">
      <c r="C404" s="34">
        <f>Tenderkiírás!C404</f>
        <v>0</v>
      </c>
      <c r="D404" s="66" t="e">
        <f>Tenderkiírás!D404</f>
        <v>#N/A</v>
      </c>
      <c r="E404" s="66" t="e">
        <f>Tenderkiírás!E404</f>
        <v>#N/A</v>
      </c>
      <c r="F404" s="34">
        <f>Tenderkiírás!F404</f>
        <v>0</v>
      </c>
      <c r="G404" s="34">
        <f>Tenderkiírás!G404</f>
        <v>0</v>
      </c>
      <c r="H404" s="67">
        <f t="shared" si="51"/>
        <v>0</v>
      </c>
      <c r="I404" s="68">
        <f t="shared" si="52"/>
        <v>0</v>
      </c>
      <c r="J404" s="49"/>
      <c r="K404" s="39"/>
      <c r="L404" s="68">
        <f t="shared" si="53"/>
        <v>0</v>
      </c>
      <c r="M404" s="49"/>
      <c r="N404" s="39"/>
      <c r="O404" s="68">
        <f t="shared" si="54"/>
        <v>0</v>
      </c>
      <c r="P404" s="49"/>
      <c r="Q404" s="39"/>
      <c r="R404" s="68">
        <f t="shared" si="55"/>
        <v>0</v>
      </c>
      <c r="S404" s="49"/>
      <c r="T404" s="39"/>
      <c r="U404" s="68">
        <f t="shared" si="56"/>
        <v>0</v>
      </c>
      <c r="V404" s="49"/>
      <c r="W404" s="36">
        <f>Tenderkiírás!I404</f>
        <v>0</v>
      </c>
      <c r="Y404" s="69" t="e">
        <f>Tenderkiírás!K404</f>
        <v>#N/A</v>
      </c>
      <c r="Z404" s="69" t="e">
        <f>Tenderkiírás!L404</f>
        <v>#N/A</v>
      </c>
      <c r="AA404" s="69" t="e">
        <f>Tenderkiírás!M404</f>
        <v>#N/A</v>
      </c>
      <c r="AB404" s="69" t="e">
        <f>Tenderkiírás!N404</f>
        <v>#N/A</v>
      </c>
    </row>
    <row r="405" spans="3:28" ht="15">
      <c r="C405" s="34">
        <f>Tenderkiírás!C405</f>
        <v>0</v>
      </c>
      <c r="D405" s="66" t="e">
        <f>Tenderkiírás!D405</f>
        <v>#N/A</v>
      </c>
      <c r="E405" s="66" t="e">
        <f>Tenderkiírás!E405</f>
        <v>#N/A</v>
      </c>
      <c r="F405" s="34">
        <f>Tenderkiírás!F405</f>
        <v>0</v>
      </c>
      <c r="G405" s="34">
        <f>Tenderkiírás!G405</f>
        <v>0</v>
      </c>
      <c r="H405" s="67">
        <f t="shared" si="51"/>
        <v>0</v>
      </c>
      <c r="I405" s="68">
        <f t="shared" si="52"/>
        <v>0</v>
      </c>
      <c r="J405" s="49"/>
      <c r="K405" s="39"/>
      <c r="L405" s="68">
        <f t="shared" si="53"/>
        <v>0</v>
      </c>
      <c r="M405" s="49"/>
      <c r="N405" s="39"/>
      <c r="O405" s="68">
        <f t="shared" si="54"/>
        <v>0</v>
      </c>
      <c r="P405" s="49"/>
      <c r="Q405" s="39"/>
      <c r="R405" s="68">
        <f t="shared" si="55"/>
        <v>0</v>
      </c>
      <c r="S405" s="49"/>
      <c r="T405" s="39"/>
      <c r="U405" s="68">
        <f t="shared" si="56"/>
        <v>0</v>
      </c>
      <c r="V405" s="49"/>
      <c r="W405" s="36">
        <f>Tenderkiírás!I405</f>
        <v>0</v>
      </c>
      <c r="Y405" s="69" t="e">
        <f>Tenderkiírás!K405</f>
        <v>#N/A</v>
      </c>
      <c r="Z405" s="69" t="e">
        <f>Tenderkiírás!L405</f>
        <v>#N/A</v>
      </c>
      <c r="AA405" s="69" t="e">
        <f>Tenderkiírás!M405</f>
        <v>#N/A</v>
      </c>
      <c r="AB405" s="69" t="e">
        <f>Tenderkiírás!N405</f>
        <v>#N/A</v>
      </c>
    </row>
    <row r="406" spans="3:28" ht="15">
      <c r="C406" s="34">
        <f>Tenderkiírás!C406</f>
        <v>0</v>
      </c>
      <c r="D406" s="66" t="e">
        <f>Tenderkiírás!D406</f>
        <v>#N/A</v>
      </c>
      <c r="E406" s="66" t="e">
        <f>Tenderkiírás!E406</f>
        <v>#N/A</v>
      </c>
      <c r="F406" s="34">
        <f>Tenderkiírás!F406</f>
        <v>0</v>
      </c>
      <c r="G406" s="34">
        <f>Tenderkiírás!G406</f>
        <v>0</v>
      </c>
      <c r="H406" s="67">
        <f t="shared" si="51"/>
        <v>0</v>
      </c>
      <c r="I406" s="68">
        <f t="shared" si="52"/>
        <v>0</v>
      </c>
      <c r="J406" s="49"/>
      <c r="K406" s="39"/>
      <c r="L406" s="68">
        <f t="shared" si="53"/>
        <v>0</v>
      </c>
      <c r="M406" s="49"/>
      <c r="N406" s="39"/>
      <c r="O406" s="68">
        <f t="shared" si="54"/>
        <v>0</v>
      </c>
      <c r="P406" s="49"/>
      <c r="Q406" s="39"/>
      <c r="R406" s="68">
        <f t="shared" si="55"/>
        <v>0</v>
      </c>
      <c r="S406" s="49"/>
      <c r="T406" s="39"/>
      <c r="U406" s="68">
        <f t="shared" si="56"/>
        <v>0</v>
      </c>
      <c r="V406" s="49"/>
      <c r="W406" s="36">
        <f>Tenderkiírás!I406</f>
        <v>0</v>
      </c>
      <c r="Y406" s="69" t="e">
        <f>Tenderkiírás!K406</f>
        <v>#N/A</v>
      </c>
      <c r="Z406" s="69" t="e">
        <f>Tenderkiírás!L406</f>
        <v>#N/A</v>
      </c>
      <c r="AA406" s="69" t="e">
        <f>Tenderkiírás!M406</f>
        <v>#N/A</v>
      </c>
      <c r="AB406" s="69" t="e">
        <f>Tenderkiírás!N406</f>
        <v>#N/A</v>
      </c>
    </row>
    <row r="407" spans="3:28" ht="15">
      <c r="C407" s="34">
        <f>Tenderkiírás!C407</f>
        <v>0</v>
      </c>
      <c r="D407" s="66" t="e">
        <f>Tenderkiírás!D407</f>
        <v>#N/A</v>
      </c>
      <c r="E407" s="66" t="e">
        <f>Tenderkiírás!E407</f>
        <v>#N/A</v>
      </c>
      <c r="F407" s="34">
        <f>Tenderkiírás!F407</f>
        <v>0</v>
      </c>
      <c r="G407" s="34">
        <f>Tenderkiírás!G407</f>
        <v>0</v>
      </c>
      <c r="H407" s="67">
        <f t="shared" si="51"/>
        <v>0</v>
      </c>
      <c r="I407" s="68">
        <f t="shared" si="52"/>
        <v>0</v>
      </c>
      <c r="J407" s="49"/>
      <c r="K407" s="39"/>
      <c r="L407" s="68">
        <f t="shared" si="53"/>
        <v>0</v>
      </c>
      <c r="M407" s="49"/>
      <c r="N407" s="39"/>
      <c r="O407" s="68">
        <f t="shared" si="54"/>
        <v>0</v>
      </c>
      <c r="P407" s="49"/>
      <c r="Q407" s="39"/>
      <c r="R407" s="68">
        <f t="shared" si="55"/>
        <v>0</v>
      </c>
      <c r="S407" s="49"/>
      <c r="T407" s="39"/>
      <c r="U407" s="68">
        <f t="shared" si="56"/>
        <v>0</v>
      </c>
      <c r="V407" s="49"/>
      <c r="W407" s="36">
        <f>Tenderkiírás!I407</f>
        <v>0</v>
      </c>
      <c r="Y407" s="69" t="e">
        <f>Tenderkiírás!K407</f>
        <v>#N/A</v>
      </c>
      <c r="Z407" s="69" t="e">
        <f>Tenderkiírás!L407</f>
        <v>#N/A</v>
      </c>
      <c r="AA407" s="69" t="e">
        <f>Tenderkiírás!M407</f>
        <v>#N/A</v>
      </c>
      <c r="AB407" s="69" t="e">
        <f>Tenderkiírás!N407</f>
        <v>#N/A</v>
      </c>
    </row>
    <row r="408" spans="3:28" ht="15">
      <c r="C408" s="34">
        <f>Tenderkiírás!C408</f>
        <v>0</v>
      </c>
      <c r="D408" s="66" t="e">
        <f>Tenderkiírás!D408</f>
        <v>#N/A</v>
      </c>
      <c r="E408" s="66" t="e">
        <f>Tenderkiírás!E408</f>
        <v>#N/A</v>
      </c>
      <c r="F408" s="34">
        <f>Tenderkiírás!F408</f>
        <v>0</v>
      </c>
      <c r="G408" s="34">
        <f>Tenderkiírás!G408</f>
        <v>0</v>
      </c>
      <c r="H408" s="67">
        <f t="shared" si="51"/>
        <v>0</v>
      </c>
      <c r="I408" s="68">
        <f t="shared" si="52"/>
        <v>0</v>
      </c>
      <c r="J408" s="49"/>
      <c r="K408" s="39"/>
      <c r="L408" s="68">
        <f t="shared" si="53"/>
        <v>0</v>
      </c>
      <c r="M408" s="49"/>
      <c r="N408" s="39"/>
      <c r="O408" s="68">
        <f t="shared" si="54"/>
        <v>0</v>
      </c>
      <c r="P408" s="49"/>
      <c r="Q408" s="39"/>
      <c r="R408" s="68">
        <f t="shared" si="55"/>
        <v>0</v>
      </c>
      <c r="S408" s="49"/>
      <c r="T408" s="39"/>
      <c r="U408" s="68">
        <f t="shared" si="56"/>
        <v>0</v>
      </c>
      <c r="V408" s="49"/>
      <c r="W408" s="36">
        <f>Tenderkiírás!I408</f>
        <v>0</v>
      </c>
      <c r="Y408" s="69" t="e">
        <f>Tenderkiírás!K408</f>
        <v>#N/A</v>
      </c>
      <c r="Z408" s="69" t="e">
        <f>Tenderkiírás!L408</f>
        <v>#N/A</v>
      </c>
      <c r="AA408" s="69" t="e">
        <f>Tenderkiírás!M408</f>
        <v>#N/A</v>
      </c>
      <c r="AB408" s="69" t="e">
        <f>Tenderkiírás!N408</f>
        <v>#N/A</v>
      </c>
    </row>
    <row r="409" spans="3:28" ht="15">
      <c r="C409" s="34">
        <f>Tenderkiírás!C409</f>
        <v>0</v>
      </c>
      <c r="D409" s="66" t="e">
        <f>Tenderkiírás!D409</f>
        <v>#N/A</v>
      </c>
      <c r="E409" s="66" t="e">
        <f>Tenderkiírás!E409</f>
        <v>#N/A</v>
      </c>
      <c r="F409" s="34">
        <f>Tenderkiírás!F409</f>
        <v>0</v>
      </c>
      <c r="G409" s="34">
        <f>Tenderkiírás!G409</f>
        <v>0</v>
      </c>
      <c r="H409" s="67">
        <f t="shared" si="51"/>
        <v>0</v>
      </c>
      <c r="I409" s="68">
        <f t="shared" si="52"/>
        <v>0</v>
      </c>
      <c r="J409" s="49"/>
      <c r="K409" s="39"/>
      <c r="L409" s="68">
        <f t="shared" si="53"/>
        <v>0</v>
      </c>
      <c r="M409" s="49"/>
      <c r="N409" s="39"/>
      <c r="O409" s="68">
        <f t="shared" si="54"/>
        <v>0</v>
      </c>
      <c r="P409" s="49"/>
      <c r="Q409" s="39"/>
      <c r="R409" s="68">
        <f t="shared" si="55"/>
        <v>0</v>
      </c>
      <c r="S409" s="49"/>
      <c r="T409" s="39"/>
      <c r="U409" s="68">
        <f t="shared" si="56"/>
        <v>0</v>
      </c>
      <c r="V409" s="49"/>
      <c r="W409" s="36">
        <f>Tenderkiírás!I409</f>
        <v>0</v>
      </c>
      <c r="Y409" s="69" t="e">
        <f>Tenderkiírás!K409</f>
        <v>#N/A</v>
      </c>
      <c r="Z409" s="69" t="e">
        <f>Tenderkiírás!L409</f>
        <v>#N/A</v>
      </c>
      <c r="AA409" s="69" t="e">
        <f>Tenderkiírás!M409</f>
        <v>#N/A</v>
      </c>
      <c r="AB409" s="69" t="e">
        <f>Tenderkiírás!N409</f>
        <v>#N/A</v>
      </c>
    </row>
    <row r="410" spans="3:28" ht="15">
      <c r="C410" s="34">
        <f>Tenderkiírás!C410</f>
        <v>0</v>
      </c>
      <c r="D410" s="66" t="e">
        <f>Tenderkiírás!D410</f>
        <v>#N/A</v>
      </c>
      <c r="E410" s="66" t="e">
        <f>Tenderkiírás!E410</f>
        <v>#N/A</v>
      </c>
      <c r="F410" s="34">
        <f>Tenderkiírás!F410</f>
        <v>0</v>
      </c>
      <c r="G410" s="34">
        <f>Tenderkiírás!G410</f>
        <v>0</v>
      </c>
      <c r="H410" s="67">
        <f t="shared" si="51"/>
        <v>0</v>
      </c>
      <c r="I410" s="68">
        <f t="shared" si="52"/>
        <v>0</v>
      </c>
      <c r="J410" s="49"/>
      <c r="K410" s="39"/>
      <c r="L410" s="68">
        <f t="shared" si="53"/>
        <v>0</v>
      </c>
      <c r="M410" s="49"/>
      <c r="N410" s="39"/>
      <c r="O410" s="68">
        <f t="shared" si="54"/>
        <v>0</v>
      </c>
      <c r="P410" s="49"/>
      <c r="Q410" s="39"/>
      <c r="R410" s="68">
        <f t="shared" si="55"/>
        <v>0</v>
      </c>
      <c r="S410" s="49"/>
      <c r="T410" s="39"/>
      <c r="U410" s="68">
        <f t="shared" si="56"/>
        <v>0</v>
      </c>
      <c r="V410" s="49"/>
      <c r="W410" s="36">
        <f>Tenderkiírás!I410</f>
        <v>0</v>
      </c>
      <c r="Y410" s="69" t="e">
        <f>Tenderkiírás!K410</f>
        <v>#N/A</v>
      </c>
      <c r="Z410" s="69" t="e">
        <f>Tenderkiírás!L410</f>
        <v>#N/A</v>
      </c>
      <c r="AA410" s="69" t="e">
        <f>Tenderkiírás!M410</f>
        <v>#N/A</v>
      </c>
      <c r="AB410" s="69" t="e">
        <f>Tenderkiírás!N410</f>
        <v>#N/A</v>
      </c>
    </row>
    <row r="411" spans="3:28" ht="15">
      <c r="C411" s="34">
        <f>Tenderkiírás!C411</f>
        <v>0</v>
      </c>
      <c r="D411" s="66" t="e">
        <f>Tenderkiírás!D411</f>
        <v>#N/A</v>
      </c>
      <c r="E411" s="66" t="e">
        <f>Tenderkiírás!E411</f>
        <v>#N/A</v>
      </c>
      <c r="F411" s="34">
        <f>Tenderkiírás!F411</f>
        <v>0</v>
      </c>
      <c r="G411" s="34">
        <f>Tenderkiírás!G411</f>
        <v>0</v>
      </c>
      <c r="H411" s="67">
        <f t="shared" si="51"/>
        <v>0</v>
      </c>
      <c r="I411" s="68">
        <f t="shared" si="52"/>
        <v>0</v>
      </c>
      <c r="J411" s="49"/>
      <c r="K411" s="39"/>
      <c r="L411" s="68">
        <f t="shared" si="53"/>
        <v>0</v>
      </c>
      <c r="M411" s="49"/>
      <c r="N411" s="39"/>
      <c r="O411" s="68">
        <f t="shared" si="54"/>
        <v>0</v>
      </c>
      <c r="P411" s="49"/>
      <c r="Q411" s="39"/>
      <c r="R411" s="68">
        <f t="shared" si="55"/>
        <v>0</v>
      </c>
      <c r="S411" s="49"/>
      <c r="T411" s="39"/>
      <c r="U411" s="68">
        <f t="shared" si="56"/>
        <v>0</v>
      </c>
      <c r="V411" s="49"/>
      <c r="W411" s="36">
        <f>Tenderkiírás!I411</f>
        <v>0</v>
      </c>
      <c r="Y411" s="69" t="e">
        <f>Tenderkiírás!K411</f>
        <v>#N/A</v>
      </c>
      <c r="Z411" s="69" t="e">
        <f>Tenderkiírás!L411</f>
        <v>#N/A</v>
      </c>
      <c r="AA411" s="69" t="e">
        <f>Tenderkiírás!M411</f>
        <v>#N/A</v>
      </c>
      <c r="AB411" s="69" t="e">
        <f>Tenderkiírás!N411</f>
        <v>#N/A</v>
      </c>
    </row>
    <row r="412" spans="3:28" ht="15">
      <c r="C412" s="34">
        <f>Tenderkiírás!C412</f>
        <v>0</v>
      </c>
      <c r="D412" s="66" t="e">
        <f>Tenderkiírás!D412</f>
        <v>#N/A</v>
      </c>
      <c r="E412" s="66" t="e">
        <f>Tenderkiírás!E412</f>
        <v>#N/A</v>
      </c>
      <c r="F412" s="34">
        <f>Tenderkiírás!F412</f>
        <v>0</v>
      </c>
      <c r="G412" s="34">
        <f>Tenderkiírás!G412</f>
        <v>0</v>
      </c>
      <c r="H412" s="67">
        <f t="shared" si="51"/>
        <v>0</v>
      </c>
      <c r="I412" s="68">
        <f t="shared" si="52"/>
        <v>0</v>
      </c>
      <c r="J412" s="49"/>
      <c r="K412" s="39"/>
      <c r="L412" s="68">
        <f t="shared" si="53"/>
        <v>0</v>
      </c>
      <c r="M412" s="49"/>
      <c r="N412" s="39"/>
      <c r="O412" s="68">
        <f t="shared" si="54"/>
        <v>0</v>
      </c>
      <c r="P412" s="49"/>
      <c r="Q412" s="39"/>
      <c r="R412" s="68">
        <f t="shared" si="55"/>
        <v>0</v>
      </c>
      <c r="S412" s="49"/>
      <c r="T412" s="39"/>
      <c r="U412" s="68">
        <f t="shared" si="56"/>
        <v>0</v>
      </c>
      <c r="V412" s="49"/>
      <c r="W412" s="36">
        <f>Tenderkiírás!I412</f>
        <v>0</v>
      </c>
      <c r="Y412" s="69" t="e">
        <f>Tenderkiírás!K412</f>
        <v>#N/A</v>
      </c>
      <c r="Z412" s="69" t="e">
        <f>Tenderkiírás!L412</f>
        <v>#N/A</v>
      </c>
      <c r="AA412" s="69" t="e">
        <f>Tenderkiírás!M412</f>
        <v>#N/A</v>
      </c>
      <c r="AB412" s="69" t="e">
        <f>Tenderkiírás!N412</f>
        <v>#N/A</v>
      </c>
    </row>
    <row r="413" spans="3:28" ht="15">
      <c r="C413" s="34">
        <f>Tenderkiírás!C413</f>
        <v>0</v>
      </c>
      <c r="D413" s="66" t="e">
        <f>Tenderkiírás!D413</f>
        <v>#N/A</v>
      </c>
      <c r="E413" s="66" t="e">
        <f>Tenderkiírás!E413</f>
        <v>#N/A</v>
      </c>
      <c r="F413" s="34">
        <f>Tenderkiírás!F413</f>
        <v>0</v>
      </c>
      <c r="G413" s="34">
        <f>Tenderkiírás!G413</f>
        <v>0</v>
      </c>
      <c r="H413" s="67">
        <f t="shared" si="51"/>
        <v>0</v>
      </c>
      <c r="I413" s="68">
        <f t="shared" si="52"/>
        <v>0</v>
      </c>
      <c r="J413" s="49"/>
      <c r="K413" s="39"/>
      <c r="L413" s="68">
        <f t="shared" si="53"/>
        <v>0</v>
      </c>
      <c r="M413" s="49"/>
      <c r="N413" s="39"/>
      <c r="O413" s="68">
        <f t="shared" si="54"/>
        <v>0</v>
      </c>
      <c r="P413" s="49"/>
      <c r="Q413" s="39"/>
      <c r="R413" s="68">
        <f t="shared" si="55"/>
        <v>0</v>
      </c>
      <c r="S413" s="49"/>
      <c r="T413" s="39"/>
      <c r="U413" s="68">
        <f t="shared" si="56"/>
        <v>0</v>
      </c>
      <c r="V413" s="49"/>
      <c r="W413" s="36">
        <f>Tenderkiírás!I413</f>
        <v>0</v>
      </c>
      <c r="Y413" s="69" t="e">
        <f>Tenderkiírás!K413</f>
        <v>#N/A</v>
      </c>
      <c r="Z413" s="69" t="e">
        <f>Tenderkiírás!L413</f>
        <v>#N/A</v>
      </c>
      <c r="AA413" s="69" t="e">
        <f>Tenderkiírás!M413</f>
        <v>#N/A</v>
      </c>
      <c r="AB413" s="69" t="e">
        <f>Tenderkiírás!N413</f>
        <v>#N/A</v>
      </c>
    </row>
    <row r="414" spans="3:28" ht="15">
      <c r="C414" s="34">
        <f>Tenderkiírás!C414</f>
        <v>0</v>
      </c>
      <c r="D414" s="66" t="e">
        <f>Tenderkiírás!D414</f>
        <v>#N/A</v>
      </c>
      <c r="E414" s="66" t="e">
        <f>Tenderkiírás!E414</f>
        <v>#N/A</v>
      </c>
      <c r="F414" s="34">
        <f>Tenderkiírás!F414</f>
        <v>0</v>
      </c>
      <c r="G414" s="34">
        <f>Tenderkiírás!G414</f>
        <v>0</v>
      </c>
      <c r="H414" s="67">
        <f t="shared" si="51"/>
        <v>0</v>
      </c>
      <c r="I414" s="68">
        <f t="shared" si="52"/>
        <v>0</v>
      </c>
      <c r="J414" s="49"/>
      <c r="K414" s="39"/>
      <c r="L414" s="68">
        <f t="shared" si="53"/>
        <v>0</v>
      </c>
      <c r="M414" s="49"/>
      <c r="N414" s="39"/>
      <c r="O414" s="68">
        <f t="shared" si="54"/>
        <v>0</v>
      </c>
      <c r="P414" s="49"/>
      <c r="Q414" s="39"/>
      <c r="R414" s="68">
        <f t="shared" si="55"/>
        <v>0</v>
      </c>
      <c r="S414" s="49"/>
      <c r="T414" s="39"/>
      <c r="U414" s="68">
        <f t="shared" si="56"/>
        <v>0</v>
      </c>
      <c r="V414" s="49"/>
      <c r="W414" s="36">
        <f>Tenderkiírás!I414</f>
        <v>0</v>
      </c>
      <c r="Y414" s="69" t="e">
        <f>Tenderkiírás!K414</f>
        <v>#N/A</v>
      </c>
      <c r="Z414" s="69" t="e">
        <f>Tenderkiírás!L414</f>
        <v>#N/A</v>
      </c>
      <c r="AA414" s="69" t="e">
        <f>Tenderkiírás!M414</f>
        <v>#N/A</v>
      </c>
      <c r="AB414" s="69" t="e">
        <f>Tenderkiírás!N414</f>
        <v>#N/A</v>
      </c>
    </row>
    <row r="415" spans="3:28" ht="15">
      <c r="C415" s="34">
        <f>Tenderkiírás!C415</f>
        <v>0</v>
      </c>
      <c r="D415" s="66" t="e">
        <f>Tenderkiírás!D415</f>
        <v>#N/A</v>
      </c>
      <c r="E415" s="66" t="e">
        <f>Tenderkiírás!E415</f>
        <v>#N/A</v>
      </c>
      <c r="F415" s="34">
        <f>Tenderkiírás!F415</f>
        <v>0</v>
      </c>
      <c r="G415" s="34">
        <f>Tenderkiírás!G415</f>
        <v>0</v>
      </c>
      <c r="H415" s="67">
        <f t="shared" si="51"/>
        <v>0</v>
      </c>
      <c r="I415" s="68">
        <f t="shared" si="52"/>
        <v>0</v>
      </c>
      <c r="J415" s="49"/>
      <c r="K415" s="39"/>
      <c r="L415" s="68">
        <f t="shared" si="53"/>
        <v>0</v>
      </c>
      <c r="M415" s="49"/>
      <c r="N415" s="39"/>
      <c r="O415" s="68">
        <f t="shared" si="54"/>
        <v>0</v>
      </c>
      <c r="P415" s="49"/>
      <c r="Q415" s="39"/>
      <c r="R415" s="68">
        <f t="shared" si="55"/>
        <v>0</v>
      </c>
      <c r="S415" s="49"/>
      <c r="T415" s="39"/>
      <c r="U415" s="68">
        <f t="shared" si="56"/>
        <v>0</v>
      </c>
      <c r="V415" s="49"/>
      <c r="W415" s="36">
        <f>Tenderkiírás!I415</f>
        <v>0</v>
      </c>
      <c r="Y415" s="69" t="e">
        <f>Tenderkiírás!K415</f>
        <v>#N/A</v>
      </c>
      <c r="Z415" s="69" t="e">
        <f>Tenderkiírás!L415</f>
        <v>#N/A</v>
      </c>
      <c r="AA415" s="69" t="e">
        <f>Tenderkiírás!M415</f>
        <v>#N/A</v>
      </c>
      <c r="AB415" s="69" t="e">
        <f>Tenderkiírás!N415</f>
        <v>#N/A</v>
      </c>
    </row>
    <row r="416" spans="3:28" ht="15">
      <c r="C416" s="34">
        <f>Tenderkiírás!C416</f>
        <v>0</v>
      </c>
      <c r="D416" s="66" t="e">
        <f>Tenderkiírás!D416</f>
        <v>#N/A</v>
      </c>
      <c r="E416" s="66" t="e">
        <f>Tenderkiírás!E416</f>
        <v>#N/A</v>
      </c>
      <c r="F416" s="34">
        <f>Tenderkiírás!F416</f>
        <v>0</v>
      </c>
      <c r="G416" s="34">
        <f>Tenderkiírás!G416</f>
        <v>0</v>
      </c>
      <c r="H416" s="67">
        <f t="shared" si="51"/>
        <v>0</v>
      </c>
      <c r="I416" s="68">
        <f t="shared" si="52"/>
        <v>0</v>
      </c>
      <c r="J416" s="49"/>
      <c r="K416" s="39"/>
      <c r="L416" s="68">
        <f t="shared" si="53"/>
        <v>0</v>
      </c>
      <c r="M416" s="49"/>
      <c r="N416" s="39"/>
      <c r="O416" s="68">
        <f t="shared" si="54"/>
        <v>0</v>
      </c>
      <c r="P416" s="49"/>
      <c r="Q416" s="39"/>
      <c r="R416" s="68">
        <f t="shared" si="55"/>
        <v>0</v>
      </c>
      <c r="S416" s="49"/>
      <c r="T416" s="39"/>
      <c r="U416" s="68">
        <f t="shared" si="56"/>
        <v>0</v>
      </c>
      <c r="V416" s="49"/>
      <c r="W416" s="36">
        <f>Tenderkiírás!I416</f>
        <v>0</v>
      </c>
      <c r="Y416" s="69" t="e">
        <f>Tenderkiírás!K416</f>
        <v>#N/A</v>
      </c>
      <c r="Z416" s="69" t="e">
        <f>Tenderkiírás!L416</f>
        <v>#N/A</v>
      </c>
      <c r="AA416" s="69" t="e">
        <f>Tenderkiírás!M416</f>
        <v>#N/A</v>
      </c>
      <c r="AB416" s="69" t="e">
        <f>Tenderkiírás!N416</f>
        <v>#N/A</v>
      </c>
    </row>
    <row r="417" spans="3:28" ht="15">
      <c r="C417" s="34">
        <f>Tenderkiírás!C417</f>
        <v>0</v>
      </c>
      <c r="D417" s="66" t="e">
        <f>Tenderkiírás!D417</f>
        <v>#N/A</v>
      </c>
      <c r="E417" s="66" t="e">
        <f>Tenderkiírás!E417</f>
        <v>#N/A</v>
      </c>
      <c r="F417" s="34">
        <f>Tenderkiírás!F417</f>
        <v>0</v>
      </c>
      <c r="G417" s="34">
        <f>Tenderkiírás!G417</f>
        <v>0</v>
      </c>
      <c r="H417" s="67">
        <f t="shared" si="51"/>
        <v>0</v>
      </c>
      <c r="I417" s="68">
        <f t="shared" si="52"/>
        <v>0</v>
      </c>
      <c r="J417" s="49"/>
      <c r="K417" s="39"/>
      <c r="L417" s="68">
        <f t="shared" si="53"/>
        <v>0</v>
      </c>
      <c r="M417" s="49"/>
      <c r="N417" s="39"/>
      <c r="O417" s="68">
        <f t="shared" si="54"/>
        <v>0</v>
      </c>
      <c r="P417" s="49"/>
      <c r="Q417" s="39"/>
      <c r="R417" s="68">
        <f t="shared" si="55"/>
        <v>0</v>
      </c>
      <c r="S417" s="49"/>
      <c r="T417" s="39"/>
      <c r="U417" s="68">
        <f t="shared" si="56"/>
        <v>0</v>
      </c>
      <c r="V417" s="49"/>
      <c r="W417" s="36">
        <f>Tenderkiírás!I417</f>
        <v>0</v>
      </c>
      <c r="Y417" s="69" t="e">
        <f>Tenderkiírás!K417</f>
        <v>#N/A</v>
      </c>
      <c r="Z417" s="69" t="e">
        <f>Tenderkiírás!L417</f>
        <v>#N/A</v>
      </c>
      <c r="AA417" s="69" t="e">
        <f>Tenderkiírás!M417</f>
        <v>#N/A</v>
      </c>
      <c r="AB417" s="69" t="e">
        <f>Tenderkiírás!N417</f>
        <v>#N/A</v>
      </c>
    </row>
    <row r="418" spans="3:28" ht="15">
      <c r="C418" s="34">
        <f>Tenderkiírás!C418</f>
        <v>0</v>
      </c>
      <c r="D418" s="66" t="e">
        <f>Tenderkiírás!D418</f>
        <v>#N/A</v>
      </c>
      <c r="E418" s="66" t="e">
        <f>Tenderkiírás!E418</f>
        <v>#N/A</v>
      </c>
      <c r="F418" s="34">
        <f>Tenderkiírás!F418</f>
        <v>0</v>
      </c>
      <c r="G418" s="34">
        <f>Tenderkiírás!G418</f>
        <v>0</v>
      </c>
      <c r="H418" s="67">
        <f t="shared" si="51"/>
        <v>0</v>
      </c>
      <c r="I418" s="68">
        <f t="shared" si="52"/>
        <v>0</v>
      </c>
      <c r="J418" s="49"/>
      <c r="K418" s="39"/>
      <c r="L418" s="68">
        <f t="shared" si="53"/>
        <v>0</v>
      </c>
      <c r="M418" s="49"/>
      <c r="N418" s="39"/>
      <c r="O418" s="68">
        <f t="shared" si="54"/>
        <v>0</v>
      </c>
      <c r="P418" s="49"/>
      <c r="Q418" s="39"/>
      <c r="R418" s="68">
        <f t="shared" si="55"/>
        <v>0</v>
      </c>
      <c r="S418" s="49"/>
      <c r="T418" s="39"/>
      <c r="U418" s="68">
        <f t="shared" si="56"/>
        <v>0</v>
      </c>
      <c r="V418" s="49"/>
      <c r="W418" s="36">
        <f>Tenderkiírás!I418</f>
        <v>0</v>
      </c>
      <c r="Y418" s="69" t="e">
        <f>Tenderkiírás!K418</f>
        <v>#N/A</v>
      </c>
      <c r="Z418" s="69" t="e">
        <f>Tenderkiírás!L418</f>
        <v>#N/A</v>
      </c>
      <c r="AA418" s="69" t="e">
        <f>Tenderkiírás!M418</f>
        <v>#N/A</v>
      </c>
      <c r="AB418" s="69" t="e">
        <f>Tenderkiírás!N418</f>
        <v>#N/A</v>
      </c>
    </row>
    <row r="419" spans="3:28" ht="15">
      <c r="C419" s="34">
        <f>Tenderkiírás!C419</f>
        <v>0</v>
      </c>
      <c r="D419" s="66" t="e">
        <f>Tenderkiírás!D419</f>
        <v>#N/A</v>
      </c>
      <c r="E419" s="66" t="e">
        <f>Tenderkiírás!E419</f>
        <v>#N/A</v>
      </c>
      <c r="F419" s="34">
        <f>Tenderkiírás!F419</f>
        <v>0</v>
      </c>
      <c r="G419" s="34">
        <f>Tenderkiírás!G419</f>
        <v>0</v>
      </c>
      <c r="H419" s="67">
        <f t="shared" si="51"/>
        <v>0</v>
      </c>
      <c r="I419" s="68">
        <f t="shared" si="52"/>
        <v>0</v>
      </c>
      <c r="J419" s="49"/>
      <c r="K419" s="39"/>
      <c r="L419" s="68">
        <f t="shared" si="53"/>
        <v>0</v>
      </c>
      <c r="M419" s="49"/>
      <c r="N419" s="39"/>
      <c r="O419" s="68">
        <f t="shared" si="54"/>
        <v>0</v>
      </c>
      <c r="P419" s="49"/>
      <c r="Q419" s="39"/>
      <c r="R419" s="68">
        <f t="shared" si="55"/>
        <v>0</v>
      </c>
      <c r="S419" s="49"/>
      <c r="T419" s="39"/>
      <c r="U419" s="68">
        <f t="shared" si="56"/>
        <v>0</v>
      </c>
      <c r="V419" s="49"/>
      <c r="W419" s="36">
        <f>Tenderkiírás!I419</f>
        <v>0</v>
      </c>
      <c r="Y419" s="69" t="e">
        <f>Tenderkiírás!K419</f>
        <v>#N/A</v>
      </c>
      <c r="Z419" s="69" t="e">
        <f>Tenderkiírás!L419</f>
        <v>#N/A</v>
      </c>
      <c r="AA419" s="69" t="e">
        <f>Tenderkiírás!M419</f>
        <v>#N/A</v>
      </c>
      <c r="AB419" s="69" t="e">
        <f>Tenderkiírás!N419</f>
        <v>#N/A</v>
      </c>
    </row>
    <row r="420" spans="3:28" ht="15">
      <c r="C420" s="34">
        <f>Tenderkiírás!C420</f>
        <v>0</v>
      </c>
      <c r="D420" s="66" t="e">
        <f>Tenderkiírás!D420</f>
        <v>#N/A</v>
      </c>
      <c r="E420" s="66" t="e">
        <f>Tenderkiírás!E420</f>
        <v>#N/A</v>
      </c>
      <c r="F420" s="34">
        <f>Tenderkiírás!F420</f>
        <v>0</v>
      </c>
      <c r="G420" s="34">
        <f>Tenderkiírás!G420</f>
        <v>0</v>
      </c>
      <c r="H420" s="67">
        <f t="shared" si="51"/>
        <v>0</v>
      </c>
      <c r="I420" s="68">
        <f t="shared" si="52"/>
        <v>0</v>
      </c>
      <c r="J420" s="49"/>
      <c r="K420" s="39"/>
      <c r="L420" s="68">
        <f t="shared" si="53"/>
        <v>0</v>
      </c>
      <c r="M420" s="49"/>
      <c r="N420" s="39"/>
      <c r="O420" s="68">
        <f t="shared" si="54"/>
        <v>0</v>
      </c>
      <c r="P420" s="49"/>
      <c r="Q420" s="39"/>
      <c r="R420" s="68">
        <f t="shared" si="55"/>
        <v>0</v>
      </c>
      <c r="S420" s="49"/>
      <c r="T420" s="39"/>
      <c r="U420" s="68">
        <f t="shared" si="56"/>
        <v>0</v>
      </c>
      <c r="V420" s="49"/>
      <c r="W420" s="36">
        <f>Tenderkiírás!I420</f>
        <v>0</v>
      </c>
      <c r="Y420" s="69" t="e">
        <f>Tenderkiírás!K420</f>
        <v>#N/A</v>
      </c>
      <c r="Z420" s="69" t="e">
        <f>Tenderkiírás!L420</f>
        <v>#N/A</v>
      </c>
      <c r="AA420" s="69" t="e">
        <f>Tenderkiírás!M420</f>
        <v>#N/A</v>
      </c>
      <c r="AB420" s="69" t="e">
        <f>Tenderkiírás!N420</f>
        <v>#N/A</v>
      </c>
    </row>
    <row r="421" spans="3:28" ht="15">
      <c r="C421" s="34">
        <f>Tenderkiírás!C421</f>
        <v>0</v>
      </c>
      <c r="D421" s="66" t="e">
        <f>Tenderkiírás!D421</f>
        <v>#N/A</v>
      </c>
      <c r="E421" s="66" t="e">
        <f>Tenderkiírás!E421</f>
        <v>#N/A</v>
      </c>
      <c r="F421" s="34">
        <f>Tenderkiírás!F421</f>
        <v>0</v>
      </c>
      <c r="G421" s="34">
        <f>Tenderkiírás!G421</f>
        <v>0</v>
      </c>
      <c r="H421" s="67">
        <f t="shared" si="51"/>
        <v>0</v>
      </c>
      <c r="I421" s="68">
        <f t="shared" si="52"/>
        <v>0</v>
      </c>
      <c r="J421" s="49"/>
      <c r="K421" s="39"/>
      <c r="L421" s="68">
        <f t="shared" si="53"/>
        <v>0</v>
      </c>
      <c r="M421" s="49"/>
      <c r="N421" s="39"/>
      <c r="O421" s="68">
        <f t="shared" si="54"/>
        <v>0</v>
      </c>
      <c r="P421" s="49"/>
      <c r="Q421" s="39"/>
      <c r="R421" s="68">
        <f t="shared" si="55"/>
        <v>0</v>
      </c>
      <c r="S421" s="49"/>
      <c r="T421" s="39"/>
      <c r="U421" s="68">
        <f t="shared" si="56"/>
        <v>0</v>
      </c>
      <c r="V421" s="49"/>
      <c r="W421" s="36">
        <f>Tenderkiírás!I421</f>
        <v>0</v>
      </c>
      <c r="Y421" s="69" t="e">
        <f>Tenderkiírás!K421</f>
        <v>#N/A</v>
      </c>
      <c r="Z421" s="69" t="e">
        <f>Tenderkiírás!L421</f>
        <v>#N/A</v>
      </c>
      <c r="AA421" s="69" t="e">
        <f>Tenderkiírás!M421</f>
        <v>#N/A</v>
      </c>
      <c r="AB421" s="69" t="e">
        <f>Tenderkiírás!N421</f>
        <v>#N/A</v>
      </c>
    </row>
    <row r="422" spans="3:28" ht="15">
      <c r="C422" s="34">
        <f>Tenderkiírás!C422</f>
        <v>0</v>
      </c>
      <c r="D422" s="66" t="e">
        <f>Tenderkiírás!D422</f>
        <v>#N/A</v>
      </c>
      <c r="E422" s="66" t="e">
        <f>Tenderkiírás!E422</f>
        <v>#N/A</v>
      </c>
      <c r="F422" s="34">
        <f>Tenderkiírás!F422</f>
        <v>0</v>
      </c>
      <c r="G422" s="34">
        <f>Tenderkiírás!G422</f>
        <v>0</v>
      </c>
      <c r="H422" s="67">
        <f t="shared" si="51"/>
        <v>0</v>
      </c>
      <c r="I422" s="68">
        <f t="shared" si="52"/>
        <v>0</v>
      </c>
      <c r="J422" s="49"/>
      <c r="K422" s="39"/>
      <c r="L422" s="68">
        <f t="shared" si="53"/>
        <v>0</v>
      </c>
      <c r="M422" s="49"/>
      <c r="N422" s="39"/>
      <c r="O422" s="68">
        <f t="shared" si="54"/>
        <v>0</v>
      </c>
      <c r="P422" s="49"/>
      <c r="Q422" s="39"/>
      <c r="R422" s="68">
        <f t="shared" si="55"/>
        <v>0</v>
      </c>
      <c r="S422" s="49"/>
      <c r="T422" s="39"/>
      <c r="U422" s="68">
        <f t="shared" si="56"/>
        <v>0</v>
      </c>
      <c r="V422" s="49"/>
      <c r="W422" s="36">
        <f>Tenderkiírás!I422</f>
        <v>0</v>
      </c>
      <c r="Y422" s="69" t="e">
        <f>Tenderkiírás!K422</f>
        <v>#N/A</v>
      </c>
      <c r="Z422" s="69" t="e">
        <f>Tenderkiírás!L422</f>
        <v>#N/A</v>
      </c>
      <c r="AA422" s="69" t="e">
        <f>Tenderkiírás!M422</f>
        <v>#N/A</v>
      </c>
      <c r="AB422" s="69" t="e">
        <f>Tenderkiírás!N422</f>
        <v>#N/A</v>
      </c>
    </row>
    <row r="423" spans="3:28" ht="15">
      <c r="C423" s="34">
        <f>Tenderkiírás!C423</f>
        <v>0</v>
      </c>
      <c r="D423" s="66" t="e">
        <f>Tenderkiírás!D423</f>
        <v>#N/A</v>
      </c>
      <c r="E423" s="66" t="e">
        <f>Tenderkiírás!E423</f>
        <v>#N/A</v>
      </c>
      <c r="F423" s="34">
        <f>Tenderkiírás!F423</f>
        <v>0</v>
      </c>
      <c r="G423" s="34">
        <f>Tenderkiírás!G423</f>
        <v>0</v>
      </c>
      <c r="H423" s="67">
        <f t="shared" si="51"/>
        <v>0</v>
      </c>
      <c r="I423" s="68">
        <f t="shared" si="52"/>
        <v>0</v>
      </c>
      <c r="J423" s="49"/>
      <c r="K423" s="39"/>
      <c r="L423" s="68">
        <f t="shared" si="53"/>
        <v>0</v>
      </c>
      <c r="M423" s="49"/>
      <c r="N423" s="39"/>
      <c r="O423" s="68">
        <f t="shared" si="54"/>
        <v>0</v>
      </c>
      <c r="P423" s="49"/>
      <c r="Q423" s="39"/>
      <c r="R423" s="68">
        <f t="shared" si="55"/>
        <v>0</v>
      </c>
      <c r="S423" s="49"/>
      <c r="T423" s="39"/>
      <c r="U423" s="68">
        <f t="shared" si="56"/>
        <v>0</v>
      </c>
      <c r="V423" s="49"/>
      <c r="W423" s="36">
        <f>Tenderkiírás!I423</f>
        <v>0</v>
      </c>
      <c r="Y423" s="69" t="e">
        <f>Tenderkiírás!K423</f>
        <v>#N/A</v>
      </c>
      <c r="Z423" s="69" t="e">
        <f>Tenderkiírás!L423</f>
        <v>#N/A</v>
      </c>
      <c r="AA423" s="69" t="e">
        <f>Tenderkiírás!M423</f>
        <v>#N/A</v>
      </c>
      <c r="AB423" s="69" t="e">
        <f>Tenderkiírás!N423</f>
        <v>#N/A</v>
      </c>
    </row>
    <row r="424" spans="3:28" ht="15">
      <c r="C424" s="34">
        <f>Tenderkiírás!C424</f>
        <v>0</v>
      </c>
      <c r="D424" s="66" t="e">
        <f>Tenderkiírás!D424</f>
        <v>#N/A</v>
      </c>
      <c r="E424" s="66" t="e">
        <f>Tenderkiírás!E424</f>
        <v>#N/A</v>
      </c>
      <c r="F424" s="34">
        <f>Tenderkiírás!F424</f>
        <v>0</v>
      </c>
      <c r="G424" s="34">
        <f>Tenderkiírás!G424</f>
        <v>0</v>
      </c>
      <c r="H424" s="67">
        <f t="shared" si="51"/>
        <v>0</v>
      </c>
      <c r="I424" s="68">
        <f t="shared" si="52"/>
        <v>0</v>
      </c>
      <c r="J424" s="49"/>
      <c r="K424" s="39"/>
      <c r="L424" s="68">
        <f t="shared" si="53"/>
        <v>0</v>
      </c>
      <c r="M424" s="49"/>
      <c r="N424" s="39"/>
      <c r="O424" s="68">
        <f t="shared" si="54"/>
        <v>0</v>
      </c>
      <c r="P424" s="49"/>
      <c r="Q424" s="39"/>
      <c r="R424" s="68">
        <f t="shared" si="55"/>
        <v>0</v>
      </c>
      <c r="S424" s="49"/>
      <c r="T424" s="39"/>
      <c r="U424" s="68">
        <f t="shared" si="56"/>
        <v>0</v>
      </c>
      <c r="V424" s="49"/>
      <c r="W424" s="36">
        <f>Tenderkiírás!I424</f>
        <v>0</v>
      </c>
      <c r="Y424" s="69" t="e">
        <f>Tenderkiírás!K424</f>
        <v>#N/A</v>
      </c>
      <c r="Z424" s="69" t="e">
        <f>Tenderkiírás!L424</f>
        <v>#N/A</v>
      </c>
      <c r="AA424" s="69" t="e">
        <f>Tenderkiírás!M424</f>
        <v>#N/A</v>
      </c>
      <c r="AB424" s="69" t="e">
        <f>Tenderkiírás!N424</f>
        <v>#N/A</v>
      </c>
    </row>
    <row r="425" spans="3:28" ht="15">
      <c r="C425" s="34">
        <f>Tenderkiírás!C425</f>
        <v>0</v>
      </c>
      <c r="D425" s="66" t="e">
        <f>Tenderkiírás!D425</f>
        <v>#N/A</v>
      </c>
      <c r="E425" s="66" t="e">
        <f>Tenderkiírás!E425</f>
        <v>#N/A</v>
      </c>
      <c r="F425" s="34">
        <f>Tenderkiírás!F425</f>
        <v>0</v>
      </c>
      <c r="G425" s="34">
        <f>Tenderkiírás!G425</f>
        <v>0</v>
      </c>
      <c r="H425" s="67">
        <f t="shared" si="51"/>
        <v>0</v>
      </c>
      <c r="I425" s="68">
        <f t="shared" si="52"/>
        <v>0</v>
      </c>
      <c r="J425" s="49"/>
      <c r="K425" s="39"/>
      <c r="L425" s="68">
        <f t="shared" si="53"/>
        <v>0</v>
      </c>
      <c r="M425" s="49"/>
      <c r="N425" s="39"/>
      <c r="O425" s="68">
        <f t="shared" si="54"/>
        <v>0</v>
      </c>
      <c r="P425" s="49"/>
      <c r="Q425" s="39"/>
      <c r="R425" s="68">
        <f t="shared" si="55"/>
        <v>0</v>
      </c>
      <c r="S425" s="49"/>
      <c r="T425" s="39"/>
      <c r="U425" s="68">
        <f t="shared" si="56"/>
        <v>0</v>
      </c>
      <c r="V425" s="49"/>
      <c r="W425" s="36">
        <f>Tenderkiírás!I425</f>
        <v>0</v>
      </c>
      <c r="Y425" s="69" t="e">
        <f>Tenderkiírás!K425</f>
        <v>#N/A</v>
      </c>
      <c r="Z425" s="69" t="e">
        <f>Tenderkiírás!L425</f>
        <v>#N/A</v>
      </c>
      <c r="AA425" s="69" t="e">
        <f>Tenderkiírás!M425</f>
        <v>#N/A</v>
      </c>
      <c r="AB425" s="69" t="e">
        <f>Tenderkiírás!N425</f>
        <v>#N/A</v>
      </c>
    </row>
    <row r="426" spans="3:28" ht="15">
      <c r="C426" s="34">
        <f>Tenderkiírás!C426</f>
        <v>0</v>
      </c>
      <c r="D426" s="66" t="e">
        <f>Tenderkiírás!D426</f>
        <v>#N/A</v>
      </c>
      <c r="E426" s="66" t="e">
        <f>Tenderkiírás!E426</f>
        <v>#N/A</v>
      </c>
      <c r="F426" s="34">
        <f>Tenderkiírás!F426</f>
        <v>0</v>
      </c>
      <c r="G426" s="34">
        <f>Tenderkiírás!G426</f>
        <v>0</v>
      </c>
      <c r="H426" s="67">
        <f t="shared" si="51"/>
        <v>0</v>
      </c>
      <c r="I426" s="68">
        <f t="shared" si="52"/>
        <v>0</v>
      </c>
      <c r="J426" s="49"/>
      <c r="K426" s="39"/>
      <c r="L426" s="68">
        <f t="shared" si="53"/>
        <v>0</v>
      </c>
      <c r="M426" s="49"/>
      <c r="N426" s="39"/>
      <c r="O426" s="68">
        <f t="shared" si="54"/>
        <v>0</v>
      </c>
      <c r="P426" s="49"/>
      <c r="Q426" s="39"/>
      <c r="R426" s="68">
        <f t="shared" si="55"/>
        <v>0</v>
      </c>
      <c r="S426" s="49"/>
      <c r="T426" s="39"/>
      <c r="U426" s="68">
        <f t="shared" si="56"/>
        <v>0</v>
      </c>
      <c r="V426" s="49"/>
      <c r="W426" s="36">
        <f>Tenderkiírás!I426</f>
        <v>0</v>
      </c>
      <c r="Y426" s="69" t="e">
        <f>Tenderkiírás!K426</f>
        <v>#N/A</v>
      </c>
      <c r="Z426" s="69" t="e">
        <f>Tenderkiírás!L426</f>
        <v>#N/A</v>
      </c>
      <c r="AA426" s="69" t="e">
        <f>Tenderkiírás!M426</f>
        <v>#N/A</v>
      </c>
      <c r="AB426" s="69" t="e">
        <f>Tenderkiírás!N426</f>
        <v>#N/A</v>
      </c>
    </row>
    <row r="427" spans="3:28" ht="15">
      <c r="C427" s="34">
        <f>Tenderkiírás!C427</f>
        <v>0</v>
      </c>
      <c r="D427" s="66" t="e">
        <f>Tenderkiírás!D427</f>
        <v>#N/A</v>
      </c>
      <c r="E427" s="66" t="e">
        <f>Tenderkiírás!E427</f>
        <v>#N/A</v>
      </c>
      <c r="F427" s="34">
        <f>Tenderkiírás!F427</f>
        <v>0</v>
      </c>
      <c r="G427" s="34">
        <f>Tenderkiírás!G427</f>
        <v>0</v>
      </c>
      <c r="H427" s="67">
        <f t="shared" si="51"/>
        <v>0</v>
      </c>
      <c r="I427" s="68">
        <f t="shared" si="52"/>
        <v>0</v>
      </c>
      <c r="J427" s="49"/>
      <c r="K427" s="39"/>
      <c r="L427" s="68">
        <f t="shared" si="53"/>
        <v>0</v>
      </c>
      <c r="M427" s="49"/>
      <c r="N427" s="39"/>
      <c r="O427" s="68">
        <f t="shared" si="54"/>
        <v>0</v>
      </c>
      <c r="P427" s="49"/>
      <c r="Q427" s="39"/>
      <c r="R427" s="68">
        <f t="shared" si="55"/>
        <v>0</v>
      </c>
      <c r="S427" s="49"/>
      <c r="T427" s="39"/>
      <c r="U427" s="68">
        <f t="shared" si="56"/>
        <v>0</v>
      </c>
      <c r="V427" s="49"/>
      <c r="W427" s="36">
        <f>Tenderkiírás!I427</f>
        <v>0</v>
      </c>
      <c r="Y427" s="69" t="e">
        <f>Tenderkiírás!K427</f>
        <v>#N/A</v>
      </c>
      <c r="Z427" s="69" t="e">
        <f>Tenderkiírás!L427</f>
        <v>#N/A</v>
      </c>
      <c r="AA427" s="69" t="e">
        <f>Tenderkiírás!M427</f>
        <v>#N/A</v>
      </c>
      <c r="AB427" s="69" t="e">
        <f>Tenderkiírás!N427</f>
        <v>#N/A</v>
      </c>
    </row>
    <row r="428" spans="3:28" ht="15">
      <c r="C428" s="34">
        <f>Tenderkiírás!C428</f>
        <v>0</v>
      </c>
      <c r="D428" s="66" t="e">
        <f>Tenderkiírás!D428</f>
        <v>#N/A</v>
      </c>
      <c r="E428" s="66" t="e">
        <f>Tenderkiírás!E428</f>
        <v>#N/A</v>
      </c>
      <c r="F428" s="34">
        <f>Tenderkiírás!F428</f>
        <v>0</v>
      </c>
      <c r="G428" s="34">
        <f>Tenderkiírás!G428</f>
        <v>0</v>
      </c>
      <c r="H428" s="67">
        <f t="shared" si="51"/>
        <v>0</v>
      </c>
      <c r="I428" s="68">
        <f t="shared" si="52"/>
        <v>0</v>
      </c>
      <c r="J428" s="49"/>
      <c r="K428" s="39"/>
      <c r="L428" s="68">
        <f t="shared" si="53"/>
        <v>0</v>
      </c>
      <c r="M428" s="49"/>
      <c r="N428" s="39"/>
      <c r="O428" s="68">
        <f t="shared" si="54"/>
        <v>0</v>
      </c>
      <c r="P428" s="49"/>
      <c r="Q428" s="39"/>
      <c r="R428" s="68">
        <f t="shared" si="55"/>
        <v>0</v>
      </c>
      <c r="S428" s="49"/>
      <c r="T428" s="39"/>
      <c r="U428" s="68">
        <f t="shared" si="56"/>
        <v>0</v>
      </c>
      <c r="V428" s="49"/>
      <c r="W428" s="36">
        <f>Tenderkiírás!I428</f>
        <v>0</v>
      </c>
      <c r="Y428" s="69" t="e">
        <f>Tenderkiírás!K428</f>
        <v>#N/A</v>
      </c>
      <c r="Z428" s="69" t="e">
        <f>Tenderkiírás!L428</f>
        <v>#N/A</v>
      </c>
      <c r="AA428" s="69" t="e">
        <f>Tenderkiírás!M428</f>
        <v>#N/A</v>
      </c>
      <c r="AB428" s="69" t="e">
        <f>Tenderkiírás!N428</f>
        <v>#N/A</v>
      </c>
    </row>
    <row r="429" spans="3:28" ht="15">
      <c r="C429" s="34">
        <f>Tenderkiírás!C429</f>
        <v>0</v>
      </c>
      <c r="D429" s="66" t="e">
        <f>Tenderkiírás!D429</f>
        <v>#N/A</v>
      </c>
      <c r="E429" s="66" t="e">
        <f>Tenderkiírás!E429</f>
        <v>#N/A</v>
      </c>
      <c r="F429" s="34">
        <f>Tenderkiírás!F429</f>
        <v>0</v>
      </c>
      <c r="G429" s="34">
        <f>Tenderkiírás!G429</f>
        <v>0</v>
      </c>
      <c r="H429" s="67">
        <f t="shared" si="51"/>
        <v>0</v>
      </c>
      <c r="I429" s="68">
        <f t="shared" si="52"/>
        <v>0</v>
      </c>
      <c r="J429" s="49"/>
      <c r="K429" s="39"/>
      <c r="L429" s="68">
        <f t="shared" si="53"/>
        <v>0</v>
      </c>
      <c r="M429" s="49"/>
      <c r="N429" s="39"/>
      <c r="O429" s="68">
        <f t="shared" si="54"/>
        <v>0</v>
      </c>
      <c r="P429" s="49"/>
      <c r="Q429" s="39"/>
      <c r="R429" s="68">
        <f t="shared" si="55"/>
        <v>0</v>
      </c>
      <c r="S429" s="49"/>
      <c r="T429" s="39"/>
      <c r="U429" s="68">
        <f t="shared" si="56"/>
        <v>0</v>
      </c>
      <c r="V429" s="49"/>
      <c r="W429" s="36">
        <f>Tenderkiírás!I429</f>
        <v>0</v>
      </c>
      <c r="Y429" s="69" t="e">
        <f>Tenderkiírás!K429</f>
        <v>#N/A</v>
      </c>
      <c r="Z429" s="69" t="e">
        <f>Tenderkiírás!L429</f>
        <v>#N/A</v>
      </c>
      <c r="AA429" s="69" t="e">
        <f>Tenderkiírás!M429</f>
        <v>#N/A</v>
      </c>
      <c r="AB429" s="69" t="e">
        <f>Tenderkiírás!N429</f>
        <v>#N/A</v>
      </c>
    </row>
    <row r="430" spans="3:28" ht="15">
      <c r="C430" s="34">
        <f>Tenderkiírás!C430</f>
        <v>0</v>
      </c>
      <c r="D430" s="66" t="e">
        <f>Tenderkiírás!D430</f>
        <v>#N/A</v>
      </c>
      <c r="E430" s="66" t="e">
        <f>Tenderkiírás!E430</f>
        <v>#N/A</v>
      </c>
      <c r="F430" s="34">
        <f>Tenderkiírás!F430</f>
        <v>0</v>
      </c>
      <c r="G430" s="34">
        <f>Tenderkiírás!G430</f>
        <v>0</v>
      </c>
      <c r="H430" s="67">
        <f t="shared" si="51"/>
        <v>0</v>
      </c>
      <c r="I430" s="68">
        <f t="shared" si="52"/>
        <v>0</v>
      </c>
      <c r="J430" s="49"/>
      <c r="K430" s="39"/>
      <c r="L430" s="68">
        <f t="shared" si="53"/>
        <v>0</v>
      </c>
      <c r="M430" s="49"/>
      <c r="N430" s="39"/>
      <c r="O430" s="68">
        <f t="shared" si="54"/>
        <v>0</v>
      </c>
      <c r="P430" s="49"/>
      <c r="Q430" s="39"/>
      <c r="R430" s="68">
        <f t="shared" si="55"/>
        <v>0</v>
      </c>
      <c r="S430" s="49"/>
      <c r="T430" s="39"/>
      <c r="U430" s="68">
        <f t="shared" si="56"/>
        <v>0</v>
      </c>
      <c r="V430" s="49"/>
      <c r="W430" s="36">
        <f>Tenderkiírás!I430</f>
        <v>0</v>
      </c>
      <c r="Y430" s="69" t="e">
        <f>Tenderkiírás!K430</f>
        <v>#N/A</v>
      </c>
      <c r="Z430" s="69" t="e">
        <f>Tenderkiírás!L430</f>
        <v>#N/A</v>
      </c>
      <c r="AA430" s="69" t="e">
        <f>Tenderkiírás!M430</f>
        <v>#N/A</v>
      </c>
      <c r="AB430" s="69" t="e">
        <f>Tenderkiírás!N430</f>
        <v>#N/A</v>
      </c>
    </row>
    <row r="431" spans="3:28" ht="15">
      <c r="C431" s="34">
        <f>Tenderkiírás!C431</f>
        <v>0</v>
      </c>
      <c r="D431" s="66" t="e">
        <f>Tenderkiírás!D431</f>
        <v>#N/A</v>
      </c>
      <c r="E431" s="66" t="e">
        <f>Tenderkiírás!E431</f>
        <v>#N/A</v>
      </c>
      <c r="F431" s="34">
        <f>Tenderkiírás!F431</f>
        <v>0</v>
      </c>
      <c r="G431" s="34">
        <f>Tenderkiírás!G431</f>
        <v>0</v>
      </c>
      <c r="H431" s="67">
        <f t="shared" si="51"/>
        <v>0</v>
      </c>
      <c r="I431" s="68">
        <f t="shared" si="52"/>
        <v>0</v>
      </c>
      <c r="J431" s="49"/>
      <c r="K431" s="39"/>
      <c r="L431" s="68">
        <f t="shared" si="53"/>
        <v>0</v>
      </c>
      <c r="M431" s="49"/>
      <c r="N431" s="39"/>
      <c r="O431" s="68">
        <f t="shared" si="54"/>
        <v>0</v>
      </c>
      <c r="P431" s="49"/>
      <c r="Q431" s="39"/>
      <c r="R431" s="68">
        <f t="shared" si="55"/>
        <v>0</v>
      </c>
      <c r="S431" s="49"/>
      <c r="T431" s="39"/>
      <c r="U431" s="68">
        <f t="shared" si="56"/>
        <v>0</v>
      </c>
      <c r="V431" s="49"/>
      <c r="W431" s="36">
        <f>Tenderkiírás!I431</f>
        <v>0</v>
      </c>
      <c r="Y431" s="69" t="e">
        <f>Tenderkiírás!K431</f>
        <v>#N/A</v>
      </c>
      <c r="Z431" s="69" t="e">
        <f>Tenderkiírás!L431</f>
        <v>#N/A</v>
      </c>
      <c r="AA431" s="69" t="e">
        <f>Tenderkiírás!M431</f>
        <v>#N/A</v>
      </c>
      <c r="AB431" s="69" t="e">
        <f>Tenderkiírás!N431</f>
        <v>#N/A</v>
      </c>
    </row>
    <row r="432" spans="3:28" ht="15">
      <c r="C432" s="34">
        <f>Tenderkiírás!C432</f>
        <v>0</v>
      </c>
      <c r="D432" s="66" t="e">
        <f>Tenderkiírás!D432</f>
        <v>#N/A</v>
      </c>
      <c r="E432" s="66" t="e">
        <f>Tenderkiírás!E432</f>
        <v>#N/A</v>
      </c>
      <c r="F432" s="34">
        <f>Tenderkiírás!F432</f>
        <v>0</v>
      </c>
      <c r="G432" s="34">
        <f>Tenderkiírás!G432</f>
        <v>0</v>
      </c>
      <c r="H432" s="67">
        <f t="shared" si="51"/>
        <v>0</v>
      </c>
      <c r="I432" s="68">
        <f t="shared" si="52"/>
        <v>0</v>
      </c>
      <c r="J432" s="49"/>
      <c r="K432" s="39"/>
      <c r="L432" s="68">
        <f t="shared" si="53"/>
        <v>0</v>
      </c>
      <c r="M432" s="49"/>
      <c r="N432" s="39"/>
      <c r="O432" s="68">
        <f t="shared" si="54"/>
        <v>0</v>
      </c>
      <c r="P432" s="49"/>
      <c r="Q432" s="39"/>
      <c r="R432" s="68">
        <f t="shared" si="55"/>
        <v>0</v>
      </c>
      <c r="S432" s="49"/>
      <c r="T432" s="39"/>
      <c r="U432" s="68">
        <f t="shared" si="56"/>
        <v>0</v>
      </c>
      <c r="V432" s="49"/>
      <c r="W432" s="36">
        <f>Tenderkiírás!I432</f>
        <v>0</v>
      </c>
      <c r="Y432" s="69" t="e">
        <f>Tenderkiírás!K432</f>
        <v>#N/A</v>
      </c>
      <c r="Z432" s="69" t="e">
        <f>Tenderkiírás!L432</f>
        <v>#N/A</v>
      </c>
      <c r="AA432" s="69" t="e">
        <f>Tenderkiírás!M432</f>
        <v>#N/A</v>
      </c>
      <c r="AB432" s="69" t="e">
        <f>Tenderkiírás!N432</f>
        <v>#N/A</v>
      </c>
    </row>
    <row r="433" spans="3:28" ht="15">
      <c r="C433" s="34">
        <f>Tenderkiírás!C433</f>
        <v>0</v>
      </c>
      <c r="D433" s="66" t="e">
        <f>Tenderkiírás!D433</f>
        <v>#N/A</v>
      </c>
      <c r="E433" s="66" t="e">
        <f>Tenderkiírás!E433</f>
        <v>#N/A</v>
      </c>
      <c r="F433" s="34">
        <f>Tenderkiírás!F433</f>
        <v>0</v>
      </c>
      <c r="G433" s="34">
        <f>Tenderkiírás!G433</f>
        <v>0</v>
      </c>
      <c r="H433" s="67">
        <f t="shared" si="51"/>
        <v>0</v>
      </c>
      <c r="I433" s="68">
        <f t="shared" si="52"/>
        <v>0</v>
      </c>
      <c r="J433" s="49"/>
      <c r="K433" s="39"/>
      <c r="L433" s="68">
        <f t="shared" si="53"/>
        <v>0</v>
      </c>
      <c r="M433" s="49"/>
      <c r="N433" s="39"/>
      <c r="O433" s="68">
        <f t="shared" si="54"/>
        <v>0</v>
      </c>
      <c r="P433" s="49"/>
      <c r="Q433" s="39"/>
      <c r="R433" s="68">
        <f t="shared" si="55"/>
        <v>0</v>
      </c>
      <c r="S433" s="49"/>
      <c r="T433" s="39"/>
      <c r="U433" s="68">
        <f t="shared" si="56"/>
        <v>0</v>
      </c>
      <c r="V433" s="49"/>
      <c r="W433" s="36">
        <f>Tenderkiírás!I433</f>
        <v>0</v>
      </c>
      <c r="Y433" s="69" t="e">
        <f>Tenderkiírás!K433</f>
        <v>#N/A</v>
      </c>
      <c r="Z433" s="69" t="e">
        <f>Tenderkiírás!L433</f>
        <v>#N/A</v>
      </c>
      <c r="AA433" s="69" t="e">
        <f>Tenderkiírás!M433</f>
        <v>#N/A</v>
      </c>
      <c r="AB433" s="69" t="e">
        <f>Tenderkiírás!N433</f>
        <v>#N/A</v>
      </c>
    </row>
    <row r="434" spans="3:28" ht="15">
      <c r="C434" s="34">
        <f>Tenderkiírás!C434</f>
        <v>0</v>
      </c>
      <c r="D434" s="66" t="e">
        <f>Tenderkiírás!D434</f>
        <v>#N/A</v>
      </c>
      <c r="E434" s="66" t="e">
        <f>Tenderkiírás!E434</f>
        <v>#N/A</v>
      </c>
      <c r="F434" s="34">
        <f>Tenderkiírás!F434</f>
        <v>0</v>
      </c>
      <c r="G434" s="34">
        <f>Tenderkiírás!G434</f>
        <v>0</v>
      </c>
      <c r="H434" s="67">
        <f t="shared" si="51"/>
        <v>0</v>
      </c>
      <c r="I434" s="68">
        <f t="shared" si="52"/>
        <v>0</v>
      </c>
      <c r="J434" s="49"/>
      <c r="K434" s="39"/>
      <c r="L434" s="68">
        <f t="shared" si="53"/>
        <v>0</v>
      </c>
      <c r="M434" s="49"/>
      <c r="N434" s="39"/>
      <c r="O434" s="68">
        <f t="shared" si="54"/>
        <v>0</v>
      </c>
      <c r="P434" s="49"/>
      <c r="Q434" s="39"/>
      <c r="R434" s="68">
        <f t="shared" si="55"/>
        <v>0</v>
      </c>
      <c r="S434" s="49"/>
      <c r="T434" s="39"/>
      <c r="U434" s="68">
        <f t="shared" si="56"/>
        <v>0</v>
      </c>
      <c r="V434" s="49"/>
      <c r="W434" s="36">
        <f>Tenderkiírás!I434</f>
        <v>0</v>
      </c>
      <c r="Y434" s="69" t="e">
        <f>Tenderkiírás!K434</f>
        <v>#N/A</v>
      </c>
      <c r="Z434" s="69" t="e">
        <f>Tenderkiírás!L434</f>
        <v>#N/A</v>
      </c>
      <c r="AA434" s="69" t="e">
        <f>Tenderkiírás!M434</f>
        <v>#N/A</v>
      </c>
      <c r="AB434" s="69" t="e">
        <f>Tenderkiírás!N434</f>
        <v>#N/A</v>
      </c>
    </row>
    <row r="435" spans="3:28" ht="15">
      <c r="C435" s="34">
        <f>Tenderkiírás!C435</f>
        <v>0</v>
      </c>
      <c r="D435" s="66" t="e">
        <f>Tenderkiírás!D435</f>
        <v>#N/A</v>
      </c>
      <c r="E435" s="66" t="e">
        <f>Tenderkiírás!E435</f>
        <v>#N/A</v>
      </c>
      <c r="F435" s="34">
        <f>Tenderkiírás!F435</f>
        <v>0</v>
      </c>
      <c r="G435" s="34">
        <f>Tenderkiírás!G435</f>
        <v>0</v>
      </c>
      <c r="H435" s="67">
        <f t="shared" si="51"/>
        <v>0</v>
      </c>
      <c r="I435" s="68">
        <f t="shared" si="52"/>
        <v>0</v>
      </c>
      <c r="J435" s="49"/>
      <c r="K435" s="39"/>
      <c r="L435" s="68">
        <f t="shared" si="53"/>
        <v>0</v>
      </c>
      <c r="M435" s="49"/>
      <c r="N435" s="39"/>
      <c r="O435" s="68">
        <f t="shared" si="54"/>
        <v>0</v>
      </c>
      <c r="P435" s="49"/>
      <c r="Q435" s="39"/>
      <c r="R435" s="68">
        <f t="shared" si="55"/>
        <v>0</v>
      </c>
      <c r="S435" s="49"/>
      <c r="T435" s="39"/>
      <c r="U435" s="68">
        <f t="shared" si="56"/>
        <v>0</v>
      </c>
      <c r="V435" s="49"/>
      <c r="W435" s="36">
        <f>Tenderkiírás!I435</f>
        <v>0</v>
      </c>
      <c r="Y435" s="69" t="e">
        <f>Tenderkiírás!K435</f>
        <v>#N/A</v>
      </c>
      <c r="Z435" s="69" t="e">
        <f>Tenderkiírás!L435</f>
        <v>#N/A</v>
      </c>
      <c r="AA435" s="69" t="e">
        <f>Tenderkiírás!M435</f>
        <v>#N/A</v>
      </c>
      <c r="AB435" s="69" t="e">
        <f>Tenderkiírás!N435</f>
        <v>#N/A</v>
      </c>
    </row>
    <row r="436" spans="3:28" ht="15">
      <c r="C436" s="34">
        <f>Tenderkiírás!C436</f>
        <v>0</v>
      </c>
      <c r="D436" s="66" t="e">
        <f>Tenderkiírás!D436</f>
        <v>#N/A</v>
      </c>
      <c r="E436" s="66" t="e">
        <f>Tenderkiírás!E436</f>
        <v>#N/A</v>
      </c>
      <c r="F436" s="34">
        <f>Tenderkiírás!F436</f>
        <v>0</v>
      </c>
      <c r="G436" s="34">
        <f>Tenderkiírás!G436</f>
        <v>0</v>
      </c>
      <c r="H436" s="67">
        <f t="shared" si="51"/>
        <v>0</v>
      </c>
      <c r="I436" s="68">
        <f t="shared" si="52"/>
        <v>0</v>
      </c>
      <c r="J436" s="49"/>
      <c r="K436" s="39"/>
      <c r="L436" s="68">
        <f t="shared" si="53"/>
        <v>0</v>
      </c>
      <c r="M436" s="49"/>
      <c r="N436" s="39"/>
      <c r="O436" s="68">
        <f t="shared" si="54"/>
        <v>0</v>
      </c>
      <c r="P436" s="49"/>
      <c r="Q436" s="39"/>
      <c r="R436" s="68">
        <f t="shared" si="55"/>
        <v>0</v>
      </c>
      <c r="S436" s="49"/>
      <c r="T436" s="39"/>
      <c r="U436" s="68">
        <f t="shared" si="56"/>
        <v>0</v>
      </c>
      <c r="V436" s="49"/>
      <c r="W436" s="36">
        <f>Tenderkiírás!I436</f>
        <v>0</v>
      </c>
      <c r="Y436" s="69" t="e">
        <f>Tenderkiírás!K436</f>
        <v>#N/A</v>
      </c>
      <c r="Z436" s="69" t="e">
        <f>Tenderkiírás!L436</f>
        <v>#N/A</v>
      </c>
      <c r="AA436" s="69" t="e">
        <f>Tenderkiírás!M436</f>
        <v>#N/A</v>
      </c>
      <c r="AB436" s="69" t="e">
        <f>Tenderkiírás!N436</f>
        <v>#N/A</v>
      </c>
    </row>
    <row r="437" spans="3:28" ht="15">
      <c r="C437" s="34">
        <f>Tenderkiírás!C437</f>
        <v>0</v>
      </c>
      <c r="D437" s="66" t="e">
        <f>Tenderkiírás!D437</f>
        <v>#N/A</v>
      </c>
      <c r="E437" s="66" t="e">
        <f>Tenderkiírás!E437</f>
        <v>#N/A</v>
      </c>
      <c r="F437" s="34">
        <f>Tenderkiírás!F437</f>
        <v>0</v>
      </c>
      <c r="G437" s="34">
        <f>Tenderkiírás!G437</f>
        <v>0</v>
      </c>
      <c r="H437" s="67">
        <f t="shared" si="51"/>
        <v>0</v>
      </c>
      <c r="I437" s="68">
        <f t="shared" si="52"/>
        <v>0</v>
      </c>
      <c r="J437" s="49"/>
      <c r="K437" s="39"/>
      <c r="L437" s="68">
        <f t="shared" si="53"/>
        <v>0</v>
      </c>
      <c r="M437" s="49"/>
      <c r="N437" s="39"/>
      <c r="O437" s="68">
        <f t="shared" si="54"/>
        <v>0</v>
      </c>
      <c r="P437" s="49"/>
      <c r="Q437" s="39"/>
      <c r="R437" s="68">
        <f t="shared" si="55"/>
        <v>0</v>
      </c>
      <c r="S437" s="49"/>
      <c r="T437" s="39"/>
      <c r="U437" s="68">
        <f t="shared" si="56"/>
        <v>0</v>
      </c>
      <c r="V437" s="49"/>
      <c r="W437" s="36">
        <f>Tenderkiírás!I437</f>
        <v>0</v>
      </c>
      <c r="Y437" s="69" t="e">
        <f>Tenderkiírás!K437</f>
        <v>#N/A</v>
      </c>
      <c r="Z437" s="69" t="e">
        <f>Tenderkiírás!L437</f>
        <v>#N/A</v>
      </c>
      <c r="AA437" s="69" t="e">
        <f>Tenderkiírás!M437</f>
        <v>#N/A</v>
      </c>
      <c r="AB437" s="69" t="e">
        <f>Tenderkiírás!N437</f>
        <v>#N/A</v>
      </c>
    </row>
    <row r="438" spans="3:28" ht="15">
      <c r="C438" s="34">
        <f>Tenderkiírás!C438</f>
        <v>0</v>
      </c>
      <c r="D438" s="66" t="e">
        <f>Tenderkiírás!D438</f>
        <v>#N/A</v>
      </c>
      <c r="E438" s="66" t="e">
        <f>Tenderkiírás!E438</f>
        <v>#N/A</v>
      </c>
      <c r="F438" s="34">
        <f>Tenderkiírás!F438</f>
        <v>0</v>
      </c>
      <c r="G438" s="34">
        <f>Tenderkiírás!G438</f>
        <v>0</v>
      </c>
      <c r="H438" s="67">
        <f t="shared" si="51"/>
        <v>0</v>
      </c>
      <c r="I438" s="68">
        <f t="shared" si="52"/>
        <v>0</v>
      </c>
      <c r="J438" s="49"/>
      <c r="K438" s="39"/>
      <c r="L438" s="68">
        <f t="shared" si="53"/>
        <v>0</v>
      </c>
      <c r="M438" s="49"/>
      <c r="N438" s="39"/>
      <c r="O438" s="68">
        <f t="shared" si="54"/>
        <v>0</v>
      </c>
      <c r="P438" s="49"/>
      <c r="Q438" s="39"/>
      <c r="R438" s="68">
        <f t="shared" si="55"/>
        <v>0</v>
      </c>
      <c r="S438" s="49"/>
      <c r="T438" s="39"/>
      <c r="U438" s="68">
        <f t="shared" si="56"/>
        <v>0</v>
      </c>
      <c r="V438" s="49"/>
      <c r="W438" s="36">
        <f>Tenderkiírás!I438</f>
        <v>0</v>
      </c>
      <c r="Y438" s="69" t="e">
        <f>Tenderkiírás!K438</f>
        <v>#N/A</v>
      </c>
      <c r="Z438" s="69" t="e">
        <f>Tenderkiírás!L438</f>
        <v>#N/A</v>
      </c>
      <c r="AA438" s="69" t="e">
        <f>Tenderkiírás!M438</f>
        <v>#N/A</v>
      </c>
      <c r="AB438" s="69" t="e">
        <f>Tenderkiírás!N438</f>
        <v>#N/A</v>
      </c>
    </row>
    <row r="439" spans="3:28" ht="15">
      <c r="C439" s="34">
        <f>Tenderkiírás!C439</f>
        <v>0</v>
      </c>
      <c r="D439" s="66" t="e">
        <f>Tenderkiírás!D439</f>
        <v>#N/A</v>
      </c>
      <c r="E439" s="66" t="e">
        <f>Tenderkiírás!E439</f>
        <v>#N/A</v>
      </c>
      <c r="F439" s="34">
        <f>Tenderkiírás!F439</f>
        <v>0</v>
      </c>
      <c r="G439" s="34">
        <f>Tenderkiírás!G439</f>
        <v>0</v>
      </c>
      <c r="H439" s="67">
        <f t="shared" si="51"/>
        <v>0</v>
      </c>
      <c r="I439" s="68">
        <f t="shared" si="52"/>
        <v>0</v>
      </c>
      <c r="J439" s="49"/>
      <c r="K439" s="39"/>
      <c r="L439" s="68">
        <f t="shared" si="53"/>
        <v>0</v>
      </c>
      <c r="M439" s="49"/>
      <c r="N439" s="39"/>
      <c r="O439" s="68">
        <f t="shared" si="54"/>
        <v>0</v>
      </c>
      <c r="P439" s="49"/>
      <c r="Q439" s="39"/>
      <c r="R439" s="68">
        <f t="shared" si="55"/>
        <v>0</v>
      </c>
      <c r="S439" s="49"/>
      <c r="T439" s="39"/>
      <c r="U439" s="68">
        <f t="shared" si="56"/>
        <v>0</v>
      </c>
      <c r="V439" s="49"/>
      <c r="W439" s="36">
        <f>Tenderkiírás!I439</f>
        <v>0</v>
      </c>
      <c r="Y439" s="69" t="e">
        <f>Tenderkiírás!K439</f>
        <v>#N/A</v>
      </c>
      <c r="Z439" s="69" t="e">
        <f>Tenderkiírás!L439</f>
        <v>#N/A</v>
      </c>
      <c r="AA439" s="69" t="e">
        <f>Tenderkiírás!M439</f>
        <v>#N/A</v>
      </c>
      <c r="AB439" s="69" t="e">
        <f>Tenderkiírás!N439</f>
        <v>#N/A</v>
      </c>
    </row>
    <row r="440" spans="3:28" ht="15">
      <c r="C440" s="34">
        <f>Tenderkiírás!C440</f>
        <v>0</v>
      </c>
      <c r="D440" s="66" t="e">
        <f>Tenderkiírás!D440</f>
        <v>#N/A</v>
      </c>
      <c r="E440" s="66" t="e">
        <f>Tenderkiírás!E440</f>
        <v>#N/A</v>
      </c>
      <c r="F440" s="34">
        <f>Tenderkiírás!F440</f>
        <v>0</v>
      </c>
      <c r="G440" s="34">
        <f>Tenderkiírás!G440</f>
        <v>0</v>
      </c>
      <c r="H440" s="67">
        <f t="shared" si="51"/>
        <v>0</v>
      </c>
      <c r="I440" s="68">
        <f t="shared" si="52"/>
        <v>0</v>
      </c>
      <c r="J440" s="49"/>
      <c r="K440" s="39"/>
      <c r="L440" s="68">
        <f t="shared" si="53"/>
        <v>0</v>
      </c>
      <c r="M440" s="49"/>
      <c r="N440" s="39"/>
      <c r="O440" s="68">
        <f t="shared" si="54"/>
        <v>0</v>
      </c>
      <c r="P440" s="49"/>
      <c r="Q440" s="39"/>
      <c r="R440" s="68">
        <f t="shared" si="55"/>
        <v>0</v>
      </c>
      <c r="S440" s="49"/>
      <c r="T440" s="39"/>
      <c r="U440" s="68">
        <f t="shared" si="56"/>
        <v>0</v>
      </c>
      <c r="V440" s="49"/>
      <c r="W440" s="36">
        <f>Tenderkiírás!I440</f>
        <v>0</v>
      </c>
      <c r="Y440" s="69" t="e">
        <f>Tenderkiírás!K440</f>
        <v>#N/A</v>
      </c>
      <c r="Z440" s="69" t="e">
        <f>Tenderkiírás!L440</f>
        <v>#N/A</v>
      </c>
      <c r="AA440" s="69" t="e">
        <f>Tenderkiírás!M440</f>
        <v>#N/A</v>
      </c>
      <c r="AB440" s="69" t="e">
        <f>Tenderkiírás!N440</f>
        <v>#N/A</v>
      </c>
    </row>
    <row r="441" spans="3:28" ht="15">
      <c r="C441" s="34">
        <f>Tenderkiírás!C441</f>
        <v>0</v>
      </c>
      <c r="D441" s="66" t="e">
        <f>Tenderkiírás!D441</f>
        <v>#N/A</v>
      </c>
      <c r="E441" s="66" t="e">
        <f>Tenderkiírás!E441</f>
        <v>#N/A</v>
      </c>
      <c r="F441" s="34">
        <f>Tenderkiírás!F441</f>
        <v>0</v>
      </c>
      <c r="G441" s="34">
        <f>Tenderkiírás!G441</f>
        <v>0</v>
      </c>
      <c r="H441" s="67">
        <f t="shared" si="51"/>
        <v>0</v>
      </c>
      <c r="I441" s="68">
        <f t="shared" si="52"/>
        <v>0</v>
      </c>
      <c r="J441" s="49"/>
      <c r="K441" s="39"/>
      <c r="L441" s="68">
        <f t="shared" si="53"/>
        <v>0</v>
      </c>
      <c r="M441" s="49"/>
      <c r="N441" s="39"/>
      <c r="O441" s="68">
        <f t="shared" si="54"/>
        <v>0</v>
      </c>
      <c r="P441" s="49"/>
      <c r="Q441" s="39"/>
      <c r="R441" s="68">
        <f t="shared" si="55"/>
        <v>0</v>
      </c>
      <c r="S441" s="49"/>
      <c r="T441" s="39"/>
      <c r="U441" s="68">
        <f t="shared" si="56"/>
        <v>0</v>
      </c>
      <c r="V441" s="49"/>
      <c r="W441" s="36">
        <f>Tenderkiírás!I441</f>
        <v>0</v>
      </c>
      <c r="Y441" s="69" t="e">
        <f>Tenderkiírás!K441</f>
        <v>#N/A</v>
      </c>
      <c r="Z441" s="69" t="e">
        <f>Tenderkiírás!L441</f>
        <v>#N/A</v>
      </c>
      <c r="AA441" s="69" t="e">
        <f>Tenderkiírás!M441</f>
        <v>#N/A</v>
      </c>
      <c r="AB441" s="69" t="e">
        <f>Tenderkiírás!N441</f>
        <v>#N/A</v>
      </c>
    </row>
    <row r="442" spans="3:28" ht="15">
      <c r="C442" s="34">
        <f>Tenderkiírás!C442</f>
        <v>0</v>
      </c>
      <c r="D442" s="66" t="e">
        <f>Tenderkiírás!D442</f>
        <v>#N/A</v>
      </c>
      <c r="E442" s="66" t="e">
        <f>Tenderkiírás!E442</f>
        <v>#N/A</v>
      </c>
      <c r="F442" s="34">
        <f>Tenderkiírás!F442</f>
        <v>0</v>
      </c>
      <c r="G442" s="34">
        <f>Tenderkiírás!G442</f>
        <v>0</v>
      </c>
      <c r="H442" s="67">
        <f t="shared" si="51"/>
        <v>0</v>
      </c>
      <c r="I442" s="68">
        <f t="shared" si="52"/>
        <v>0</v>
      </c>
      <c r="J442" s="49"/>
      <c r="K442" s="39"/>
      <c r="L442" s="68">
        <f t="shared" si="53"/>
        <v>0</v>
      </c>
      <c r="M442" s="49"/>
      <c r="N442" s="39"/>
      <c r="O442" s="68">
        <f t="shared" si="54"/>
        <v>0</v>
      </c>
      <c r="P442" s="49"/>
      <c r="Q442" s="39"/>
      <c r="R442" s="68">
        <f t="shared" si="55"/>
        <v>0</v>
      </c>
      <c r="S442" s="49"/>
      <c r="T442" s="39"/>
      <c r="U442" s="68">
        <f t="shared" si="56"/>
        <v>0</v>
      </c>
      <c r="V442" s="49"/>
      <c r="W442" s="36">
        <f>Tenderkiírás!I442</f>
        <v>0</v>
      </c>
      <c r="Y442" s="69" t="e">
        <f>Tenderkiírás!K442</f>
        <v>#N/A</v>
      </c>
      <c r="Z442" s="69" t="e">
        <f>Tenderkiírás!L442</f>
        <v>#N/A</v>
      </c>
      <c r="AA442" s="69" t="e">
        <f>Tenderkiírás!M442</f>
        <v>#N/A</v>
      </c>
      <c r="AB442" s="69" t="e">
        <f>Tenderkiírás!N442</f>
        <v>#N/A</v>
      </c>
    </row>
    <row r="443" spans="3:28" ht="15">
      <c r="C443" s="34">
        <f>Tenderkiírás!C443</f>
        <v>0</v>
      </c>
      <c r="D443" s="66" t="e">
        <f>Tenderkiírás!D443</f>
        <v>#N/A</v>
      </c>
      <c r="E443" s="66" t="e">
        <f>Tenderkiírás!E443</f>
        <v>#N/A</v>
      </c>
      <c r="F443" s="34">
        <f>Tenderkiírás!F443</f>
        <v>0</v>
      </c>
      <c r="G443" s="34">
        <f>Tenderkiírás!G443</f>
        <v>0</v>
      </c>
      <c r="H443" s="67">
        <f t="shared" si="51"/>
        <v>0</v>
      </c>
      <c r="I443" s="68">
        <f t="shared" si="52"/>
        <v>0</v>
      </c>
      <c r="J443" s="49"/>
      <c r="K443" s="39"/>
      <c r="L443" s="68">
        <f t="shared" si="53"/>
        <v>0</v>
      </c>
      <c r="M443" s="49"/>
      <c r="N443" s="39"/>
      <c r="O443" s="68">
        <f t="shared" si="54"/>
        <v>0</v>
      </c>
      <c r="P443" s="49"/>
      <c r="Q443" s="39"/>
      <c r="R443" s="68">
        <f t="shared" si="55"/>
        <v>0</v>
      </c>
      <c r="S443" s="49"/>
      <c r="T443" s="39"/>
      <c r="U443" s="68">
        <f t="shared" si="56"/>
        <v>0</v>
      </c>
      <c r="V443" s="49"/>
      <c r="W443" s="36">
        <f>Tenderkiírás!I443</f>
        <v>0</v>
      </c>
      <c r="Y443" s="69" t="e">
        <f>Tenderkiírás!K443</f>
        <v>#N/A</v>
      </c>
      <c r="Z443" s="69" t="e">
        <f>Tenderkiírás!L443</f>
        <v>#N/A</v>
      </c>
      <c r="AA443" s="69" t="e">
        <f>Tenderkiírás!M443</f>
        <v>#N/A</v>
      </c>
      <c r="AB443" s="69" t="e">
        <f>Tenderkiírás!N443</f>
        <v>#N/A</v>
      </c>
    </row>
    <row r="444" spans="3:28" ht="15">
      <c r="C444" s="34">
        <f>Tenderkiírás!C444</f>
        <v>0</v>
      </c>
      <c r="D444" s="66" t="e">
        <f>Tenderkiírás!D444</f>
        <v>#N/A</v>
      </c>
      <c r="E444" s="66" t="e">
        <f>Tenderkiírás!E444</f>
        <v>#N/A</v>
      </c>
      <c r="F444" s="34">
        <f>Tenderkiírás!F444</f>
        <v>0</v>
      </c>
      <c r="G444" s="34">
        <f>Tenderkiírás!G444</f>
        <v>0</v>
      </c>
      <c r="H444" s="67">
        <f t="shared" si="51"/>
        <v>0</v>
      </c>
      <c r="I444" s="68">
        <f t="shared" si="52"/>
        <v>0</v>
      </c>
      <c r="J444" s="49"/>
      <c r="K444" s="39"/>
      <c r="L444" s="68">
        <f t="shared" si="53"/>
        <v>0</v>
      </c>
      <c r="M444" s="49"/>
      <c r="N444" s="39"/>
      <c r="O444" s="68">
        <f t="shared" si="54"/>
        <v>0</v>
      </c>
      <c r="P444" s="49"/>
      <c r="Q444" s="39"/>
      <c r="R444" s="68">
        <f t="shared" si="55"/>
        <v>0</v>
      </c>
      <c r="S444" s="49"/>
      <c r="T444" s="39"/>
      <c r="U444" s="68">
        <f t="shared" si="56"/>
        <v>0</v>
      </c>
      <c r="V444" s="49"/>
      <c r="W444" s="36">
        <f>Tenderkiírás!I444</f>
        <v>0</v>
      </c>
      <c r="Y444" s="69" t="e">
        <f>Tenderkiírás!K444</f>
        <v>#N/A</v>
      </c>
      <c r="Z444" s="69" t="e">
        <f>Tenderkiírás!L444</f>
        <v>#N/A</v>
      </c>
      <c r="AA444" s="69" t="e">
        <f>Tenderkiírás!M444</f>
        <v>#N/A</v>
      </c>
      <c r="AB444" s="69" t="e">
        <f>Tenderkiírás!N444</f>
        <v>#N/A</v>
      </c>
    </row>
    <row r="445" spans="3:28" ht="15">
      <c r="C445" s="34">
        <f>Tenderkiírás!C445</f>
        <v>0</v>
      </c>
      <c r="D445" s="66" t="e">
        <f>Tenderkiírás!D445</f>
        <v>#N/A</v>
      </c>
      <c r="E445" s="66" t="e">
        <f>Tenderkiírás!E445</f>
        <v>#N/A</v>
      </c>
      <c r="F445" s="34">
        <f>Tenderkiírás!F445</f>
        <v>0</v>
      </c>
      <c r="G445" s="34">
        <f>Tenderkiírás!G445</f>
        <v>0</v>
      </c>
      <c r="H445" s="67">
        <f t="shared" si="51"/>
        <v>0</v>
      </c>
      <c r="I445" s="68">
        <f t="shared" si="52"/>
        <v>0</v>
      </c>
      <c r="J445" s="49"/>
      <c r="K445" s="39"/>
      <c r="L445" s="68">
        <f t="shared" si="53"/>
        <v>0</v>
      </c>
      <c r="M445" s="49"/>
      <c r="N445" s="39"/>
      <c r="O445" s="68">
        <f t="shared" si="54"/>
        <v>0</v>
      </c>
      <c r="P445" s="49"/>
      <c r="Q445" s="39"/>
      <c r="R445" s="68">
        <f t="shared" si="55"/>
        <v>0</v>
      </c>
      <c r="S445" s="49"/>
      <c r="T445" s="39"/>
      <c r="U445" s="68">
        <f t="shared" si="56"/>
        <v>0</v>
      </c>
      <c r="V445" s="49"/>
      <c r="W445" s="36">
        <f>Tenderkiírás!I445</f>
        <v>0</v>
      </c>
      <c r="Y445" s="69" t="e">
        <f>Tenderkiírás!K445</f>
        <v>#N/A</v>
      </c>
      <c r="Z445" s="69" t="e">
        <f>Tenderkiírás!L445</f>
        <v>#N/A</v>
      </c>
      <c r="AA445" s="69" t="e">
        <f>Tenderkiírás!M445</f>
        <v>#N/A</v>
      </c>
      <c r="AB445" s="69" t="e">
        <f>Tenderkiírás!N445</f>
        <v>#N/A</v>
      </c>
    </row>
    <row r="446" spans="3:28" ht="15">
      <c r="C446" s="34">
        <f>Tenderkiírás!C446</f>
        <v>0</v>
      </c>
      <c r="D446" s="66" t="e">
        <f>Tenderkiírás!D446</f>
        <v>#N/A</v>
      </c>
      <c r="E446" s="66" t="e">
        <f>Tenderkiírás!E446</f>
        <v>#N/A</v>
      </c>
      <c r="F446" s="34">
        <f>Tenderkiírás!F446</f>
        <v>0</v>
      </c>
      <c r="G446" s="34">
        <f>Tenderkiírás!G446</f>
        <v>0</v>
      </c>
      <c r="H446" s="67">
        <f t="shared" si="51"/>
        <v>0</v>
      </c>
      <c r="I446" s="68">
        <f t="shared" si="52"/>
        <v>0</v>
      </c>
      <c r="J446" s="49"/>
      <c r="K446" s="39"/>
      <c r="L446" s="68">
        <f t="shared" si="53"/>
        <v>0</v>
      </c>
      <c r="M446" s="49"/>
      <c r="N446" s="39"/>
      <c r="O446" s="68">
        <f t="shared" si="54"/>
        <v>0</v>
      </c>
      <c r="P446" s="49"/>
      <c r="Q446" s="39"/>
      <c r="R446" s="68">
        <f t="shared" si="55"/>
        <v>0</v>
      </c>
      <c r="S446" s="49"/>
      <c r="T446" s="39"/>
      <c r="U446" s="68">
        <f t="shared" si="56"/>
        <v>0</v>
      </c>
      <c r="V446" s="49"/>
      <c r="W446" s="36">
        <f>Tenderkiírás!I446</f>
        <v>0</v>
      </c>
      <c r="Y446" s="69" t="e">
        <f>Tenderkiírás!K446</f>
        <v>#N/A</v>
      </c>
      <c r="Z446" s="69" t="e">
        <f>Tenderkiírás!L446</f>
        <v>#N/A</v>
      </c>
      <c r="AA446" s="69" t="e">
        <f>Tenderkiírás!M446</f>
        <v>#N/A</v>
      </c>
      <c r="AB446" s="69" t="e">
        <f>Tenderkiírás!N446</f>
        <v>#N/A</v>
      </c>
    </row>
    <row r="447" spans="3:28" ht="15">
      <c r="C447" s="34">
        <f>Tenderkiírás!C447</f>
        <v>0</v>
      </c>
      <c r="D447" s="66" t="e">
        <f>Tenderkiírás!D447</f>
        <v>#N/A</v>
      </c>
      <c r="E447" s="66" t="e">
        <f>Tenderkiírás!E447</f>
        <v>#N/A</v>
      </c>
      <c r="F447" s="34">
        <f>Tenderkiírás!F447</f>
        <v>0</v>
      </c>
      <c r="G447" s="34">
        <f>Tenderkiírás!G447</f>
        <v>0</v>
      </c>
      <c r="H447" s="67">
        <f t="shared" si="51"/>
        <v>0</v>
      </c>
      <c r="I447" s="68">
        <f t="shared" si="52"/>
        <v>0</v>
      </c>
      <c r="J447" s="49"/>
      <c r="K447" s="39"/>
      <c r="L447" s="68">
        <f t="shared" si="53"/>
        <v>0</v>
      </c>
      <c r="M447" s="49"/>
      <c r="N447" s="39"/>
      <c r="O447" s="68">
        <f t="shared" si="54"/>
        <v>0</v>
      </c>
      <c r="P447" s="49"/>
      <c r="Q447" s="39"/>
      <c r="R447" s="68">
        <f t="shared" si="55"/>
        <v>0</v>
      </c>
      <c r="S447" s="49"/>
      <c r="T447" s="39"/>
      <c r="U447" s="68">
        <f t="shared" si="56"/>
        <v>0</v>
      </c>
      <c r="V447" s="49"/>
      <c r="W447" s="36">
        <f>Tenderkiírás!I447</f>
        <v>0</v>
      </c>
      <c r="Y447" s="69" t="e">
        <f>Tenderkiírás!K447</f>
        <v>#N/A</v>
      </c>
      <c r="Z447" s="69" t="e">
        <f>Tenderkiírás!L447</f>
        <v>#N/A</v>
      </c>
      <c r="AA447" s="69" t="e">
        <f>Tenderkiírás!M447</f>
        <v>#N/A</v>
      </c>
      <c r="AB447" s="69" t="e">
        <f>Tenderkiírás!N447</f>
        <v>#N/A</v>
      </c>
    </row>
    <row r="448" spans="3:28" ht="15">
      <c r="C448" s="34">
        <f>Tenderkiírás!C448</f>
        <v>0</v>
      </c>
      <c r="D448" s="66" t="e">
        <f>Tenderkiírás!D448</f>
        <v>#N/A</v>
      </c>
      <c r="E448" s="66" t="e">
        <f>Tenderkiírás!E448</f>
        <v>#N/A</v>
      </c>
      <c r="F448" s="34">
        <f>Tenderkiírás!F448</f>
        <v>0</v>
      </c>
      <c r="G448" s="34">
        <f>Tenderkiírás!G448</f>
        <v>0</v>
      </c>
      <c r="H448" s="67">
        <f t="shared" si="51"/>
        <v>0</v>
      </c>
      <c r="I448" s="68">
        <f t="shared" si="52"/>
        <v>0</v>
      </c>
      <c r="J448" s="49"/>
      <c r="K448" s="39"/>
      <c r="L448" s="68">
        <f t="shared" si="53"/>
        <v>0</v>
      </c>
      <c r="M448" s="49"/>
      <c r="N448" s="39"/>
      <c r="O448" s="68">
        <f t="shared" si="54"/>
        <v>0</v>
      </c>
      <c r="P448" s="49"/>
      <c r="Q448" s="39"/>
      <c r="R448" s="68">
        <f t="shared" si="55"/>
        <v>0</v>
      </c>
      <c r="S448" s="49"/>
      <c r="T448" s="39"/>
      <c r="U448" s="68">
        <f t="shared" si="56"/>
        <v>0</v>
      </c>
      <c r="V448" s="49"/>
      <c r="W448" s="36">
        <f>Tenderkiírás!I448</f>
        <v>0</v>
      </c>
      <c r="Y448" s="69" t="e">
        <f>Tenderkiírás!K448</f>
        <v>#N/A</v>
      </c>
      <c r="Z448" s="69" t="e">
        <f>Tenderkiírás!L448</f>
        <v>#N/A</v>
      </c>
      <c r="AA448" s="69" t="e">
        <f>Tenderkiírás!M448</f>
        <v>#N/A</v>
      </c>
      <c r="AB448" s="69" t="e">
        <f>Tenderkiírás!N448</f>
        <v>#N/A</v>
      </c>
    </row>
    <row r="449" spans="3:28" ht="15">
      <c r="C449" s="34">
        <f>Tenderkiírás!C449</f>
        <v>0</v>
      </c>
      <c r="D449" s="66" t="e">
        <f>Tenderkiírás!D449</f>
        <v>#N/A</v>
      </c>
      <c r="E449" s="66" t="e">
        <f>Tenderkiírás!E449</f>
        <v>#N/A</v>
      </c>
      <c r="F449" s="34">
        <f>Tenderkiírás!F449</f>
        <v>0</v>
      </c>
      <c r="G449" s="34">
        <f>Tenderkiírás!G449</f>
        <v>0</v>
      </c>
      <c r="H449" s="67">
        <f t="shared" si="51"/>
        <v>0</v>
      </c>
      <c r="I449" s="68">
        <f t="shared" si="52"/>
        <v>0</v>
      </c>
      <c r="J449" s="49"/>
      <c r="K449" s="39"/>
      <c r="L449" s="68">
        <f t="shared" si="53"/>
        <v>0</v>
      </c>
      <c r="M449" s="49"/>
      <c r="N449" s="39"/>
      <c r="O449" s="68">
        <f t="shared" si="54"/>
        <v>0</v>
      </c>
      <c r="P449" s="49"/>
      <c r="Q449" s="39"/>
      <c r="R449" s="68">
        <f t="shared" si="55"/>
        <v>0</v>
      </c>
      <c r="S449" s="49"/>
      <c r="T449" s="39"/>
      <c r="U449" s="68">
        <f t="shared" si="56"/>
        <v>0</v>
      </c>
      <c r="V449" s="49"/>
      <c r="W449" s="36">
        <f>Tenderkiírás!I449</f>
        <v>0</v>
      </c>
      <c r="Y449" s="69" t="e">
        <f>Tenderkiírás!K449</f>
        <v>#N/A</v>
      </c>
      <c r="Z449" s="69" t="e">
        <f>Tenderkiírás!L449</f>
        <v>#N/A</v>
      </c>
      <c r="AA449" s="69" t="e">
        <f>Tenderkiírás!M449</f>
        <v>#N/A</v>
      </c>
      <c r="AB449" s="69" t="e">
        <f>Tenderkiírás!N449</f>
        <v>#N/A</v>
      </c>
    </row>
    <row r="450" spans="3:28" ht="15">
      <c r="C450" s="34">
        <f>Tenderkiírás!C450</f>
        <v>0</v>
      </c>
      <c r="D450" s="66" t="e">
        <f>Tenderkiírás!D450</f>
        <v>#N/A</v>
      </c>
      <c r="E450" s="66" t="e">
        <f>Tenderkiírás!E450</f>
        <v>#N/A</v>
      </c>
      <c r="F450" s="34">
        <f>Tenderkiírás!F450</f>
        <v>0</v>
      </c>
      <c r="G450" s="34">
        <f>Tenderkiírás!G450</f>
        <v>0</v>
      </c>
      <c r="H450" s="67">
        <f t="shared" si="51"/>
        <v>0</v>
      </c>
      <c r="I450" s="68">
        <f t="shared" si="52"/>
        <v>0</v>
      </c>
      <c r="J450" s="49"/>
      <c r="K450" s="39"/>
      <c r="L450" s="68">
        <f t="shared" si="53"/>
        <v>0</v>
      </c>
      <c r="M450" s="49"/>
      <c r="N450" s="39"/>
      <c r="O450" s="68">
        <f t="shared" si="54"/>
        <v>0</v>
      </c>
      <c r="P450" s="49"/>
      <c r="Q450" s="39"/>
      <c r="R450" s="68">
        <f t="shared" si="55"/>
        <v>0</v>
      </c>
      <c r="S450" s="49"/>
      <c r="T450" s="39"/>
      <c r="U450" s="68">
        <f t="shared" si="56"/>
        <v>0</v>
      </c>
      <c r="V450" s="49"/>
      <c r="W450" s="36">
        <f>Tenderkiírás!I450</f>
        <v>0</v>
      </c>
      <c r="Y450" s="69" t="e">
        <f>Tenderkiírás!K450</f>
        <v>#N/A</v>
      </c>
      <c r="Z450" s="69" t="e">
        <f>Tenderkiírás!L450</f>
        <v>#N/A</v>
      </c>
      <c r="AA450" s="69" t="e">
        <f>Tenderkiírás!M450</f>
        <v>#N/A</v>
      </c>
      <c r="AB450" s="69" t="e">
        <f>Tenderkiírás!N450</f>
        <v>#N/A</v>
      </c>
    </row>
  </sheetData>
  <sheetProtection algorithmName="SHA-512" hashValue="L5SeL6cEibiQCvwLEqj2el9aXDUtvlX3Kw6F+yQAUm2IswpAWO3dTN5A2jd7tfykPbWSHl+4viJpbsWfwZ2kkA==" saltValue="R5NptkjwGvOjb7af2DtCuQ==" spinCount="100000" sheet="1" objects="1" scenarios="1" formatCells="0" insertColumns="0" insertRows="0"/>
  <mergeCells count="27">
    <mergeCell ref="B10:C10"/>
    <mergeCell ref="F18:F19"/>
    <mergeCell ref="G18:G19"/>
    <mergeCell ref="H18:H19"/>
    <mergeCell ref="K18:K19"/>
    <mergeCell ref="L18:L19"/>
    <mergeCell ref="AA18:AA19"/>
    <mergeCell ref="Z18:Z19"/>
    <mergeCell ref="AB18:AB19"/>
    <mergeCell ref="T18:T19"/>
    <mergeCell ref="U18:U19"/>
    <mergeCell ref="B6:C6"/>
    <mergeCell ref="B3:V3"/>
    <mergeCell ref="W18:W19"/>
    <mergeCell ref="Y18:Y19"/>
    <mergeCell ref="I18:I19"/>
    <mergeCell ref="O18:O19"/>
    <mergeCell ref="R18:R19"/>
    <mergeCell ref="C18:E18"/>
    <mergeCell ref="B5:D5"/>
    <mergeCell ref="B11:C11"/>
    <mergeCell ref="D12:D13"/>
    <mergeCell ref="C16:R16"/>
    <mergeCell ref="N18:N19"/>
    <mergeCell ref="Q18:Q19"/>
    <mergeCell ref="B12:C13"/>
    <mergeCell ref="B7:C9"/>
  </mergeCells>
  <conditionalFormatting sqref="H20:H450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57D46FD16CC843BE7B698FCB6A623C" ma:contentTypeVersion="19" ma:contentTypeDescription="Create a new document." ma:contentTypeScope="" ma:versionID="a0d3e72c59c9e35b94a65d0a253e8ba0">
  <xsd:schema xmlns:xsd="http://www.w3.org/2001/XMLSchema" xmlns:xs="http://www.w3.org/2001/XMLSchema" xmlns:p="http://schemas.microsoft.com/office/2006/metadata/properties" xmlns:ns2="bcb847bf-15ab-4aa5-9bcf-c155682abf96" xmlns:ns3="232ddab2-a6b6-4ae0-be3f-ba26d7929884" xmlns:ns4="292d0dc2-e599-4ea9-b5ef-33bfd71295c7" targetNamespace="http://schemas.microsoft.com/office/2006/metadata/properties" ma:root="true" ma:fieldsID="0120d2050959a37d3be38b9ae3fa1565" ns2:_="" ns3:_="" ns4:_="">
    <xsd:import namespace="bcb847bf-15ab-4aa5-9bcf-c155682abf96"/>
    <xsd:import namespace="232ddab2-a6b6-4ae0-be3f-ba26d7929884"/>
    <xsd:import namespace="292d0dc2-e599-4ea9-b5ef-33bfd71295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847bf-15ab-4aa5-9bcf-c155682ab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7f554e9-a963-4179-93d8-b97c197401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ddab2-a6b6-4ae0-be3f-ba26d792988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d0dc2-e599-4ea9-b5ef-33bfd71295c7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edfab887-1460-4799-bf9c-c5d34cfda64e}" ma:internalName="TaxCatchAll" ma:showField="CatchAllData" ma:web="232ddab2-a6b6-4ae0-be3f-ba26d79298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b847bf-15ab-4aa5-9bcf-c155682abf96">
      <Terms xmlns="http://schemas.microsoft.com/office/infopath/2007/PartnerControls"/>
    </lcf76f155ced4ddcb4097134ff3c332f>
    <TaxCatchAll xmlns="292d0dc2-e599-4ea9-b5ef-33bfd71295c7" xsi:nil="true"/>
  </documentManagement>
</p:properties>
</file>

<file path=customXml/itemProps1.xml><?xml version="1.0" encoding="utf-8"?>
<ds:datastoreItem xmlns:ds="http://schemas.openxmlformats.org/officeDocument/2006/customXml" ds:itemID="{9315F537-E843-44D1-A33B-125FD2EBFCE6}"/>
</file>

<file path=customXml/itemProps2.xml><?xml version="1.0" encoding="utf-8"?>
<ds:datastoreItem xmlns:ds="http://schemas.openxmlformats.org/officeDocument/2006/customXml" ds:itemID="{31C621A3-9843-462D-8B19-D4A0492A8C8F}"/>
</file>

<file path=customXml/itemProps3.xml><?xml version="1.0" encoding="utf-8"?>
<ds:datastoreItem xmlns:ds="http://schemas.openxmlformats.org/officeDocument/2006/customXml" ds:itemID="{9770E594-57CB-4F55-86AA-8DBA55E18B5C}"/>
</file>

<file path=docMetadata/LabelInfo.xml><?xml version="1.0" encoding="utf-8"?>
<clbl:labelList xmlns:clbl="http://schemas.microsoft.com/office/2020/mipLabelMetadata">
  <clbl:label id="{89db4e91-bad5-4fd0-9ca4-c06485916e3a}" enabled="1" method="Standard" siteId="{f66fae02-5d36-495b-bfe0-78a6ff9f8e6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UFS Aktuális árlista</vt:lpstr>
      <vt:lpstr>Tenderkiírás</vt:lpstr>
      <vt:lpstr>Tenderelszámolás</vt:lpstr>
    </vt:vector>
  </TitlesOfParts>
  <Company>Unilever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lilla.kaman</dc:creator>
  <cp:lastModifiedBy>Sari, Adrienn</cp:lastModifiedBy>
  <cp:lastPrinted>2017-11-30T15:28:16Z</cp:lastPrinted>
  <dcterms:created xsi:type="dcterms:W3CDTF">2014-11-12T09:32:24Z</dcterms:created>
  <dcterms:modified xsi:type="dcterms:W3CDTF">2026-03-12T09:35:44Z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0x0101001657D46FD16CC843BE7B698FCB6A623C</vt:lpwstr>
  </property>
</Properties>
</file>